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Drive\Box\dept01_資材購買課\6.CSR、コンプライアンス\下請法\2024年労務費の価格転嫁方針\古河電工4月24説明受けて\"/>
    </mc:Choice>
  </mc:AlternateContent>
  <xr:revisionPtr revIDLastSave="0" documentId="13_ncr:1_{0E04371B-FB6D-4219-A215-BD3036A62788}" xr6:coauthVersionLast="41" xr6:coauthVersionMax="47" xr10:uidLastSave="{00000000-0000-0000-0000-000000000000}"/>
  <bookViews>
    <workbookView xWindow="-108" yWindow="-108" windowWidth="23256" windowHeight="12576" activeTab="1" xr2:uid="{CD7C9C71-F66E-4BC8-AD09-44AC46BB2FC6}"/>
  </bookViews>
  <sheets>
    <sheet name="価格改定申し入れ書式2" sheetId="14" r:id="rId1"/>
    <sheet name="価格改定申し入れ記入例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3" l="1"/>
  <c r="T35" i="14" l="1"/>
  <c r="S35" i="14"/>
  <c r="R35" i="14"/>
  <c r="Q35" i="14"/>
  <c r="P35" i="14"/>
  <c r="O35" i="14"/>
  <c r="N35" i="14"/>
  <c r="M35" i="14"/>
  <c r="I35" i="14"/>
  <c r="H35" i="14"/>
  <c r="G35" i="14"/>
  <c r="F35" i="14"/>
  <c r="C35" i="14"/>
  <c r="L35" i="14" s="1"/>
  <c r="T34" i="14"/>
  <c r="S34" i="14"/>
  <c r="R34" i="14"/>
  <c r="Q34" i="14"/>
  <c r="P34" i="14"/>
  <c r="O34" i="14"/>
  <c r="N34" i="14"/>
  <c r="M34" i="14"/>
  <c r="I34" i="14"/>
  <c r="H34" i="14"/>
  <c r="G34" i="14"/>
  <c r="F34" i="14"/>
  <c r="C34" i="14"/>
  <c r="L34" i="14" s="1"/>
  <c r="T33" i="14"/>
  <c r="S33" i="14"/>
  <c r="R33" i="14"/>
  <c r="Q33" i="14"/>
  <c r="P33" i="14"/>
  <c r="O33" i="14"/>
  <c r="N33" i="14"/>
  <c r="M33" i="14"/>
  <c r="I33" i="14"/>
  <c r="H33" i="14"/>
  <c r="G33" i="14"/>
  <c r="F33" i="14"/>
  <c r="C33" i="14"/>
  <c r="E33" i="14" s="1"/>
  <c r="T32" i="14"/>
  <c r="S32" i="14"/>
  <c r="R32" i="14"/>
  <c r="Q32" i="14"/>
  <c r="P32" i="14"/>
  <c r="O32" i="14"/>
  <c r="N32" i="14"/>
  <c r="M32" i="14"/>
  <c r="I32" i="14"/>
  <c r="H32" i="14"/>
  <c r="G32" i="14"/>
  <c r="F32" i="14"/>
  <c r="C32" i="14"/>
  <c r="K32" i="14" s="1"/>
  <c r="T31" i="14"/>
  <c r="S31" i="14"/>
  <c r="R31" i="14"/>
  <c r="Q31" i="14"/>
  <c r="P31" i="14"/>
  <c r="O31" i="14"/>
  <c r="N31" i="14"/>
  <c r="M31" i="14"/>
  <c r="I31" i="14"/>
  <c r="H31" i="14"/>
  <c r="G31" i="14"/>
  <c r="F31" i="14"/>
  <c r="C31" i="14"/>
  <c r="L31" i="14" s="1"/>
  <c r="T30" i="14"/>
  <c r="S30" i="14"/>
  <c r="R30" i="14"/>
  <c r="Q30" i="14"/>
  <c r="P30" i="14"/>
  <c r="O30" i="14"/>
  <c r="N30" i="14"/>
  <c r="M30" i="14"/>
  <c r="L30" i="14"/>
  <c r="K30" i="14"/>
  <c r="I30" i="14"/>
  <c r="H30" i="14"/>
  <c r="G30" i="14"/>
  <c r="F30" i="14"/>
  <c r="T21" i="14"/>
  <c r="S21" i="14"/>
  <c r="R21" i="14"/>
  <c r="Q21" i="14"/>
  <c r="P21" i="14"/>
  <c r="O21" i="14"/>
  <c r="N21" i="14"/>
  <c r="M21" i="14"/>
  <c r="L21" i="14"/>
  <c r="K21" i="14"/>
  <c r="I21" i="14"/>
  <c r="H21" i="14"/>
  <c r="G21" i="14"/>
  <c r="F21" i="14"/>
  <c r="T16" i="14"/>
  <c r="S16" i="14"/>
  <c r="R16" i="14"/>
  <c r="Q16" i="14"/>
  <c r="P16" i="14"/>
  <c r="O16" i="14"/>
  <c r="N16" i="14"/>
  <c r="M16" i="14"/>
  <c r="L16" i="14"/>
  <c r="K16" i="14"/>
  <c r="I16" i="14"/>
  <c r="H16" i="14"/>
  <c r="G16" i="14"/>
  <c r="F16" i="14"/>
  <c r="E16" i="14"/>
  <c r="T15" i="14"/>
  <c r="S15" i="14"/>
  <c r="R15" i="14"/>
  <c r="Q15" i="14"/>
  <c r="P15" i="14"/>
  <c r="O15" i="14"/>
  <c r="N15" i="14"/>
  <c r="M15" i="14"/>
  <c r="L15" i="14"/>
  <c r="K15" i="14"/>
  <c r="I15" i="14"/>
  <c r="H15" i="14"/>
  <c r="G15" i="14"/>
  <c r="F15" i="14"/>
  <c r="E15" i="14"/>
  <c r="F31" i="13"/>
  <c r="E35" i="14" l="1"/>
  <c r="E31" i="14"/>
  <c r="E34" i="14"/>
  <c r="K33" i="14"/>
  <c r="E32" i="14"/>
  <c r="L33" i="14"/>
  <c r="V33" i="14" s="1"/>
  <c r="D33" i="14" s="1"/>
  <c r="K34" i="14"/>
  <c r="V34" i="14" s="1"/>
  <c r="D34" i="14" s="1"/>
  <c r="L32" i="14"/>
  <c r="K31" i="14"/>
  <c r="V31" i="14" s="1"/>
  <c r="D31" i="14" s="1"/>
  <c r="K35" i="14"/>
  <c r="V35" i="14" s="1"/>
  <c r="D35" i="14" s="1"/>
  <c r="V32" i="14" l="1"/>
  <c r="D32" i="14" s="1"/>
  <c r="T16" i="13" l="1"/>
  <c r="S16" i="13"/>
  <c r="R16" i="13"/>
  <c r="Q16" i="13"/>
  <c r="P16" i="13"/>
  <c r="O16" i="13"/>
  <c r="N16" i="13"/>
  <c r="M16" i="13"/>
  <c r="L16" i="13"/>
  <c r="K16" i="13"/>
  <c r="I16" i="13"/>
  <c r="H16" i="13"/>
  <c r="G16" i="13"/>
  <c r="F16" i="13"/>
  <c r="E16" i="13"/>
  <c r="E15" i="13"/>
  <c r="T15" i="13"/>
  <c r="S15" i="13"/>
  <c r="R15" i="13"/>
  <c r="Q15" i="13"/>
  <c r="P15" i="13"/>
  <c r="O15" i="13"/>
  <c r="N15" i="13"/>
  <c r="M15" i="13"/>
  <c r="L15" i="13"/>
  <c r="I15" i="13"/>
  <c r="H15" i="13"/>
  <c r="G15" i="13"/>
  <c r="F15" i="13"/>
  <c r="T35" i="13"/>
  <c r="S35" i="13"/>
  <c r="R35" i="13"/>
  <c r="Q35" i="13"/>
  <c r="P35" i="13"/>
  <c r="O35" i="13"/>
  <c r="N35" i="13"/>
  <c r="M35" i="13"/>
  <c r="T34" i="13"/>
  <c r="S34" i="13"/>
  <c r="R34" i="13"/>
  <c r="Q34" i="13"/>
  <c r="P34" i="13"/>
  <c r="O34" i="13"/>
  <c r="N34" i="13"/>
  <c r="M34" i="13"/>
  <c r="T33" i="13"/>
  <c r="S33" i="13"/>
  <c r="R33" i="13"/>
  <c r="Q33" i="13"/>
  <c r="P33" i="13"/>
  <c r="O33" i="13"/>
  <c r="N33" i="13"/>
  <c r="M33" i="13"/>
  <c r="T32" i="13"/>
  <c r="S32" i="13"/>
  <c r="R32" i="13"/>
  <c r="Q32" i="13"/>
  <c r="P32" i="13"/>
  <c r="O32" i="13"/>
  <c r="N32" i="13"/>
  <c r="M32" i="13"/>
  <c r="T31" i="13"/>
  <c r="S31" i="13"/>
  <c r="R31" i="13"/>
  <c r="Q31" i="13"/>
  <c r="P31" i="13"/>
  <c r="O31" i="13"/>
  <c r="N31" i="13"/>
  <c r="M31" i="13"/>
  <c r="I35" i="13"/>
  <c r="H35" i="13"/>
  <c r="G35" i="13"/>
  <c r="F35" i="13"/>
  <c r="I34" i="13"/>
  <c r="H34" i="13"/>
  <c r="G34" i="13"/>
  <c r="F34" i="13"/>
  <c r="I33" i="13"/>
  <c r="H33" i="13"/>
  <c r="G33" i="13"/>
  <c r="F33" i="13"/>
  <c r="I32" i="13"/>
  <c r="H32" i="13"/>
  <c r="G32" i="13"/>
  <c r="F32" i="13"/>
  <c r="I31" i="13"/>
  <c r="H31" i="13"/>
  <c r="G31" i="13"/>
  <c r="L21" i="13" l="1"/>
  <c r="C35" i="13" l="1"/>
  <c r="C34" i="13"/>
  <c r="C33" i="13"/>
  <c r="C32" i="13"/>
  <c r="C31" i="13"/>
  <c r="T30" i="13"/>
  <c r="S30" i="13"/>
  <c r="R30" i="13"/>
  <c r="Q30" i="13"/>
  <c r="P30" i="13"/>
  <c r="O30" i="13"/>
  <c r="N30" i="13"/>
  <c r="M30" i="13"/>
  <c r="L30" i="13"/>
  <c r="K30" i="13"/>
  <c r="I30" i="13"/>
  <c r="H30" i="13"/>
  <c r="G30" i="13"/>
  <c r="F30" i="13"/>
  <c r="T21" i="13"/>
  <c r="S21" i="13"/>
  <c r="R21" i="13"/>
  <c r="Q21" i="13"/>
  <c r="P21" i="13"/>
  <c r="O21" i="13"/>
  <c r="N21" i="13"/>
  <c r="M21" i="13"/>
  <c r="K21" i="13"/>
  <c r="I21" i="13"/>
  <c r="H21" i="13"/>
  <c r="G21" i="13"/>
  <c r="F21" i="13"/>
  <c r="K31" i="13" l="1"/>
  <c r="L31" i="13"/>
  <c r="E31" i="13"/>
  <c r="K32" i="13"/>
  <c r="L32" i="13"/>
  <c r="E32" i="13"/>
  <c r="E33" i="13"/>
  <c r="L33" i="13"/>
  <c r="K33" i="13"/>
  <c r="L34" i="13"/>
  <c r="E34" i="13"/>
  <c r="K34" i="13"/>
  <c r="K35" i="13"/>
  <c r="L35" i="13"/>
  <c r="E35" i="13"/>
  <c r="V33" i="13" l="1"/>
  <c r="D33" i="13" s="1"/>
  <c r="V32" i="13"/>
  <c r="D32" i="13" s="1"/>
  <c r="V34" i="13"/>
  <c r="D34" i="13" s="1"/>
  <c r="V35" i="13"/>
  <c r="D35" i="13" s="1"/>
  <c r="V31" i="13" l="1"/>
  <c r="D31" i="13" s="1"/>
</calcChain>
</file>

<file path=xl/sharedStrings.xml><?xml version="1.0" encoding="utf-8"?>
<sst xmlns="http://schemas.openxmlformats.org/spreadsheetml/2006/main" count="89" uniqueCount="50">
  <si>
    <t>【注意事項】</t>
    <rPh sb="1" eb="5">
      <t>チュウイジコウ</t>
    </rPh>
    <phoneticPr fontId="1"/>
  </si>
  <si>
    <t>貴社名</t>
    <rPh sb="0" eb="3">
      <t>キシャメイ</t>
    </rPh>
    <phoneticPr fontId="1"/>
  </si>
  <si>
    <t>・価格改定内容の内訳をご記入のうえ、根拠となる資料とあわせてご提示いただけますようお願いします。</t>
    <rPh sb="1" eb="3">
      <t>カカク</t>
    </rPh>
    <rPh sb="3" eb="5">
      <t>カイテイ</t>
    </rPh>
    <rPh sb="5" eb="7">
      <t>ナイヨウ</t>
    </rPh>
    <rPh sb="8" eb="10">
      <t>ウチワケ</t>
    </rPh>
    <rPh sb="12" eb="14">
      <t>キニュウ</t>
    </rPh>
    <rPh sb="18" eb="20">
      <t>コンキョ</t>
    </rPh>
    <rPh sb="23" eb="25">
      <t>シリョウ</t>
    </rPh>
    <rPh sb="31" eb="33">
      <t>テイジ</t>
    </rPh>
    <rPh sb="42" eb="43">
      <t>ネガ</t>
    </rPh>
    <phoneticPr fontId="1"/>
  </si>
  <si>
    <t>価格改定希望日</t>
    <rPh sb="0" eb="2">
      <t>カカク</t>
    </rPh>
    <rPh sb="2" eb="4">
      <t>カイテイ</t>
    </rPh>
    <rPh sb="4" eb="6">
      <t>キボウ</t>
    </rPh>
    <rPh sb="6" eb="7">
      <t>ヒ</t>
    </rPh>
    <phoneticPr fontId="1"/>
  </si>
  <si>
    <t>・黄色塗の箇所をご入力ください。白、緑塗の箇所は自動入力されます。</t>
    <rPh sb="1" eb="3">
      <t>キイロ</t>
    </rPh>
    <rPh sb="3" eb="4">
      <t>ヌリ</t>
    </rPh>
    <rPh sb="5" eb="7">
      <t>カショ</t>
    </rPh>
    <rPh sb="9" eb="11">
      <t>ニュウリョク</t>
    </rPh>
    <rPh sb="16" eb="17">
      <t>シロ</t>
    </rPh>
    <rPh sb="18" eb="19">
      <t>ミドリ</t>
    </rPh>
    <rPh sb="19" eb="20">
      <t>ヌ</t>
    </rPh>
    <rPh sb="21" eb="23">
      <t>カショ</t>
    </rPh>
    <rPh sb="24" eb="28">
      <t>ジドウニュウリョク</t>
    </rPh>
    <phoneticPr fontId="1"/>
  </si>
  <si>
    <t>・必要に応じて、記入欄を追加願います。なお記入欄追加の際は白、緑の箇所の数式を別のセルからコピーして埋めて下さい。</t>
    <rPh sb="1" eb="3">
      <t>ヒツヨウ</t>
    </rPh>
    <rPh sb="4" eb="5">
      <t>オウ</t>
    </rPh>
    <rPh sb="8" eb="11">
      <t>キニュウラン</t>
    </rPh>
    <rPh sb="12" eb="14">
      <t>ツイカ</t>
    </rPh>
    <rPh sb="14" eb="15">
      <t>ネガ</t>
    </rPh>
    <rPh sb="21" eb="24">
      <t>キニュウラン</t>
    </rPh>
    <rPh sb="24" eb="26">
      <t>ツイカ</t>
    </rPh>
    <rPh sb="27" eb="28">
      <t>サイ</t>
    </rPh>
    <rPh sb="29" eb="30">
      <t>シロ</t>
    </rPh>
    <rPh sb="31" eb="32">
      <t>ミドリ</t>
    </rPh>
    <rPh sb="33" eb="35">
      <t>カショ</t>
    </rPh>
    <rPh sb="36" eb="38">
      <t>スウシキ</t>
    </rPh>
    <rPh sb="39" eb="40">
      <t>ベツ</t>
    </rPh>
    <rPh sb="50" eb="51">
      <t>ウ</t>
    </rPh>
    <rPh sb="53" eb="54">
      <t>クダ</t>
    </rPh>
    <phoneticPr fontId="1"/>
  </si>
  <si>
    <t>・金額は1円単位での記入をお願いします。</t>
    <rPh sb="1" eb="3">
      <t>キンガク</t>
    </rPh>
    <rPh sb="5" eb="6">
      <t>エン</t>
    </rPh>
    <rPh sb="6" eb="8">
      <t>タンイ</t>
    </rPh>
    <rPh sb="10" eb="12">
      <t>キニュウ</t>
    </rPh>
    <rPh sb="14" eb="15">
      <t>ネガ</t>
    </rPh>
    <phoneticPr fontId="1"/>
  </si>
  <si>
    <t>1)価格改定項目</t>
    <rPh sb="2" eb="4">
      <t>カカク</t>
    </rPh>
    <rPh sb="4" eb="6">
      <t>カイテイ</t>
    </rPh>
    <rPh sb="6" eb="8">
      <t>コウモク</t>
    </rPh>
    <phoneticPr fontId="1"/>
  </si>
  <si>
    <t>区分</t>
    <rPh sb="0" eb="2">
      <t>クブン</t>
    </rPh>
    <phoneticPr fontId="1"/>
  </si>
  <si>
    <t>労務費</t>
    <rPh sb="0" eb="3">
      <t>ロウムヒ</t>
    </rPh>
    <phoneticPr fontId="1"/>
  </si>
  <si>
    <t>項目</t>
    <rPh sb="0" eb="2">
      <t>コウモク</t>
    </rPh>
    <phoneticPr fontId="1"/>
  </si>
  <si>
    <t>改定前単価</t>
    <rPh sb="0" eb="5">
      <t>カイテイマエタンカ</t>
    </rPh>
    <phoneticPr fontId="1"/>
  </si>
  <si>
    <t>改定後単価</t>
    <rPh sb="0" eb="3">
      <t>カイテイゴ</t>
    </rPh>
    <rPh sb="3" eb="5">
      <t>タンカ</t>
    </rPh>
    <phoneticPr fontId="1"/>
  </si>
  <si>
    <t>（単位）</t>
    <rPh sb="1" eb="3">
      <t>タンイ</t>
    </rPh>
    <phoneticPr fontId="1"/>
  </si>
  <si>
    <t>2)価格転嫁率計算</t>
    <rPh sb="2" eb="4">
      <t>カカク</t>
    </rPh>
    <rPh sb="4" eb="6">
      <t>テンカ</t>
    </rPh>
    <rPh sb="6" eb="7">
      <t>リツ</t>
    </rPh>
    <rPh sb="7" eb="9">
      <t>ケイサン</t>
    </rPh>
    <phoneticPr fontId="1"/>
  </si>
  <si>
    <t>品番・型番/原材料名</t>
    <rPh sb="0" eb="2">
      <t>ヒンバン</t>
    </rPh>
    <rPh sb="3" eb="5">
      <t>カタバン</t>
    </rPh>
    <phoneticPr fontId="1"/>
  </si>
  <si>
    <t>3)価格転嫁幅</t>
    <rPh sb="2" eb="4">
      <t>カカク</t>
    </rPh>
    <rPh sb="4" eb="6">
      <t>テンカ</t>
    </rPh>
    <rPh sb="6" eb="7">
      <t>ハバ</t>
    </rPh>
    <phoneticPr fontId="1"/>
  </si>
  <si>
    <t>値上転嫁額</t>
    <rPh sb="0" eb="2">
      <t>ネアゲ</t>
    </rPh>
    <rPh sb="2" eb="4">
      <t>テンカ</t>
    </rPh>
    <phoneticPr fontId="1"/>
  </si>
  <si>
    <t>合計</t>
    <rPh sb="0" eb="2">
      <t>ゴウケイ</t>
    </rPh>
    <phoneticPr fontId="1"/>
  </si>
  <si>
    <t>品番・型番/項目</t>
    <rPh sb="0" eb="2">
      <t>ヒンバン</t>
    </rPh>
    <rPh sb="3" eb="5">
      <t>カタバン</t>
    </rPh>
    <rPh sb="6" eb="8">
      <t>コウモク</t>
    </rPh>
    <phoneticPr fontId="1"/>
  </si>
  <si>
    <t>（円/単位)</t>
    <rPh sb="1" eb="2">
      <t>エン</t>
    </rPh>
    <rPh sb="3" eb="5">
      <t>タンイ</t>
    </rPh>
    <phoneticPr fontId="1"/>
  </si>
  <si>
    <t>ABC産業株式会社</t>
    <rPh sb="3" eb="5">
      <t>サンギョウ</t>
    </rPh>
    <rPh sb="5" eb="9">
      <t>カブシキガイシャ</t>
    </rPh>
    <phoneticPr fontId="1"/>
  </si>
  <si>
    <t>電気代</t>
    <rPh sb="0" eb="3">
      <t>デンキダイ</t>
    </rPh>
    <phoneticPr fontId="1"/>
  </si>
  <si>
    <t>円/kWh</t>
    <rPh sb="0" eb="1">
      <t>エン</t>
    </rPh>
    <phoneticPr fontId="1"/>
  </si>
  <si>
    <t>製品A</t>
    <rPh sb="0" eb="2">
      <t>セイヒン</t>
    </rPh>
    <phoneticPr fontId="1"/>
  </si>
  <si>
    <t>製品B</t>
    <rPh sb="0" eb="2">
      <t>セイヒン</t>
    </rPh>
    <phoneticPr fontId="1"/>
  </si>
  <si>
    <t>製品C</t>
    <rPh sb="0" eb="2">
      <t>セイヒン</t>
    </rPh>
    <phoneticPr fontId="1"/>
  </si>
  <si>
    <t>円/人/月</t>
    <rPh sb="0" eb="1">
      <t>エン</t>
    </rPh>
    <rPh sb="2" eb="3">
      <t>ヒト</t>
    </rPh>
    <rPh sb="4" eb="5">
      <t>ツキ</t>
    </rPh>
    <phoneticPr fontId="1"/>
  </si>
  <si>
    <t>上昇率</t>
    <rPh sb="0" eb="3">
      <t>ジョウショウリツ</t>
    </rPh>
    <phoneticPr fontId="1"/>
  </si>
  <si>
    <t>上昇額</t>
    <rPh sb="0" eb="3">
      <t>ジョウショウガク</t>
    </rPh>
    <phoneticPr fontId="1"/>
  </si>
  <si>
    <t>販売価格に占める労務費率</t>
    <rPh sb="0" eb="4">
      <t>ハンバイカカク</t>
    </rPh>
    <rPh sb="5" eb="6">
      <t>シ</t>
    </rPh>
    <rPh sb="8" eb="11">
      <t>ロウムヒ</t>
    </rPh>
    <rPh sb="11" eb="12">
      <t>リツ</t>
    </rPh>
    <phoneticPr fontId="1"/>
  </si>
  <si>
    <t>現行販売価格</t>
    <rPh sb="0" eb="2">
      <t>ゲンコウ</t>
    </rPh>
    <rPh sb="2" eb="6">
      <t>ハンバイカカク</t>
    </rPh>
    <phoneticPr fontId="1"/>
  </si>
  <si>
    <t>・価格転嫁計算の数式は、本様式で設定しているものに限定するものではないが、変更する場合は根拠のある合理的なものとしてください。</t>
    <rPh sb="1" eb="5">
      <t>カカクテンカ</t>
    </rPh>
    <rPh sb="5" eb="7">
      <t>ケイサン</t>
    </rPh>
    <rPh sb="8" eb="10">
      <t>スウシキ</t>
    </rPh>
    <rPh sb="12" eb="15">
      <t>ホンヨウシキ</t>
    </rPh>
    <rPh sb="16" eb="18">
      <t>セッテイ</t>
    </rPh>
    <rPh sb="25" eb="27">
      <t>ゲンテイ</t>
    </rPh>
    <rPh sb="37" eb="39">
      <t>ヘンコウ</t>
    </rPh>
    <rPh sb="41" eb="43">
      <t>バアイ</t>
    </rPh>
    <rPh sb="44" eb="46">
      <t>コンキョ</t>
    </rPh>
    <rPh sb="49" eb="52">
      <t>ゴウリテキ</t>
    </rPh>
    <phoneticPr fontId="1"/>
  </si>
  <si>
    <t>平均人件費（給与、他）</t>
    <rPh sb="0" eb="2">
      <t>ヘイキン</t>
    </rPh>
    <rPh sb="2" eb="5">
      <t>ジンケンヒ</t>
    </rPh>
    <rPh sb="6" eb="8">
      <t>キュウヨ</t>
    </rPh>
    <rPh sb="9" eb="10">
      <t>タ</t>
    </rPh>
    <phoneticPr fontId="1"/>
  </si>
  <si>
    <t>単位　円/個</t>
    <rPh sb="0" eb="2">
      <t>タンイ</t>
    </rPh>
    <rPh sb="3" eb="4">
      <t>エン</t>
    </rPh>
    <rPh sb="5" eb="6">
      <t>コ</t>
    </rPh>
    <phoneticPr fontId="1"/>
  </si>
  <si>
    <t>価格改定申入れ様式（古河電気パワーシステムズ株式会社　担当者宛）</t>
    <rPh sb="0" eb="2">
      <t>カカク</t>
    </rPh>
    <rPh sb="2" eb="4">
      <t>カイテイ</t>
    </rPh>
    <rPh sb="4" eb="6">
      <t>モウシイ</t>
    </rPh>
    <rPh sb="7" eb="9">
      <t>ヨウシキ</t>
    </rPh>
    <rPh sb="10" eb="12">
      <t>フルカワ</t>
    </rPh>
    <rPh sb="12" eb="14">
      <t>デンキ</t>
    </rPh>
    <rPh sb="22" eb="26">
      <t>カブシキガイシャ</t>
    </rPh>
    <rPh sb="27" eb="30">
      <t>タントウシャ</t>
    </rPh>
    <rPh sb="30" eb="31">
      <t>アテ</t>
    </rPh>
    <phoneticPr fontId="1"/>
  </si>
  <si>
    <t>販売価格および販売価格に占める労務費比率(%)</t>
    <rPh sb="0" eb="4">
      <t>ハンバイカカク</t>
    </rPh>
    <rPh sb="7" eb="11">
      <t>ハンバイカカク</t>
    </rPh>
    <rPh sb="12" eb="13">
      <t>シ</t>
    </rPh>
    <rPh sb="15" eb="18">
      <t>ロウムヒ</t>
    </rPh>
    <rPh sb="18" eb="20">
      <t>ヒリツ</t>
    </rPh>
    <phoneticPr fontId="1"/>
  </si>
  <si>
    <t>・単価は小数まで。金額は1円単位での記入をお願いします。</t>
    <rPh sb="1" eb="3">
      <t>タンカ</t>
    </rPh>
    <rPh sb="4" eb="6">
      <t>ショウスウ</t>
    </rPh>
    <rPh sb="9" eb="11">
      <t>キンガク</t>
    </rPh>
    <rPh sb="13" eb="14">
      <t>エン</t>
    </rPh>
    <rPh sb="14" eb="16">
      <t>タンイ</t>
    </rPh>
    <rPh sb="18" eb="20">
      <t>キニュウ</t>
    </rPh>
    <rPh sb="22" eb="23">
      <t>ネガ</t>
    </rPh>
    <phoneticPr fontId="1"/>
  </si>
  <si>
    <t>労務費以外</t>
    <rPh sb="0" eb="3">
      <t>ロウムヒ</t>
    </rPh>
    <rPh sb="3" eb="5">
      <t>イガイ</t>
    </rPh>
    <phoneticPr fontId="1"/>
  </si>
  <si>
    <t>販売単位当たりの使用量</t>
    <rPh sb="0" eb="2">
      <t>ハンバイ</t>
    </rPh>
    <rPh sb="2" eb="4">
      <t>タンイ</t>
    </rPh>
    <rPh sb="4" eb="5">
      <t>ア</t>
    </rPh>
    <rPh sb="8" eb="11">
      <t>シヨウリョウ</t>
    </rPh>
    <phoneticPr fontId="1"/>
  </si>
  <si>
    <t>燃料代</t>
    <rPh sb="0" eb="3">
      <t>ネンリョウダイ</t>
    </rPh>
    <phoneticPr fontId="1"/>
  </si>
  <si>
    <t>改定後価格</t>
    <phoneticPr fontId="1"/>
  </si>
  <si>
    <t>　　　　</t>
    <phoneticPr fontId="1"/>
  </si>
  <si>
    <t>以降 納入分</t>
    <phoneticPr fontId="1"/>
  </si>
  <si>
    <t>販売単位当たりの変動額</t>
    <rPh sb="0" eb="2">
      <t>ハンバイ</t>
    </rPh>
    <rPh sb="2" eb="4">
      <t>タンイ</t>
    </rPh>
    <rPh sb="4" eb="5">
      <t>ア</t>
    </rPh>
    <rPh sb="8" eb="10">
      <t>ヘンドウ</t>
    </rPh>
    <rPh sb="10" eb="11">
      <t>ガク</t>
    </rPh>
    <phoneticPr fontId="1"/>
  </si>
  <si>
    <t>販売単位当たりの労務費増額</t>
    <rPh sb="0" eb="2">
      <t>ハンバイ</t>
    </rPh>
    <rPh sb="2" eb="4">
      <t>タンイ</t>
    </rPh>
    <rPh sb="4" eb="5">
      <t>ア</t>
    </rPh>
    <rPh sb="8" eb="11">
      <t>ロウムヒ</t>
    </rPh>
    <rPh sb="11" eb="13">
      <t>ゾウガク</t>
    </rPh>
    <phoneticPr fontId="1"/>
  </si>
  <si>
    <t>円/ℓ</t>
    <rPh sb="0" eb="1">
      <t>エン</t>
    </rPh>
    <phoneticPr fontId="1"/>
  </si>
  <si>
    <t>・価格転嫁計算の数式は、本様式で設定しているものに限定しませんが、変更する場合は根拠のある合理的なものとしてください。</t>
    <rPh sb="1" eb="5">
      <t>カカクテンカ</t>
    </rPh>
    <rPh sb="5" eb="7">
      <t>ケイサン</t>
    </rPh>
    <rPh sb="8" eb="10">
      <t>スウシキ</t>
    </rPh>
    <rPh sb="12" eb="15">
      <t>ホンヨウシキ</t>
    </rPh>
    <rPh sb="16" eb="18">
      <t>セッテイ</t>
    </rPh>
    <rPh sb="25" eb="27">
      <t>ゲンテイ</t>
    </rPh>
    <rPh sb="33" eb="35">
      <t>ヘンコウ</t>
    </rPh>
    <rPh sb="37" eb="39">
      <t>バアイ</t>
    </rPh>
    <rPh sb="40" eb="42">
      <t>コンキョ</t>
    </rPh>
    <rPh sb="45" eb="48">
      <t>ゴウリテキ</t>
    </rPh>
    <phoneticPr fontId="1"/>
  </si>
  <si>
    <t>改定申入れ価格</t>
    <rPh sb="2" eb="4">
      <t>モウシイ</t>
    </rPh>
    <phoneticPr fontId="1"/>
  </si>
  <si>
    <t>以降発注分</t>
    <rPh sb="2" eb="4">
      <t>ハッチュウ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</si>
</sst>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;[Red]\-#,##0.0\ "/>
    <numFmt numFmtId="177" formatCode="0.0%"/>
    <numFmt numFmtId="178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6" fillId="3" borderId="5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38" fontId="3" fillId="5" borderId="1" xfId="1" applyFont="1" applyFill="1" applyBorder="1">
      <alignment vertical="center"/>
    </xf>
    <xf numFmtId="38" fontId="3" fillId="4" borderId="1" xfId="1" applyFont="1" applyFill="1" applyBorder="1" applyAlignment="1">
      <alignment vertical="center" shrinkToFit="1"/>
    </xf>
    <xf numFmtId="38" fontId="3" fillId="0" borderId="0" xfId="1" applyFont="1">
      <alignment vertical="center"/>
    </xf>
    <xf numFmtId="38" fontId="3" fillId="4" borderId="7" xfId="1" applyFont="1" applyFill="1" applyBorder="1" applyAlignment="1">
      <alignment vertical="center" shrinkToFit="1"/>
    </xf>
    <xf numFmtId="0" fontId="3" fillId="4" borderId="8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2" borderId="8" xfId="0" applyFont="1" applyFill="1" applyBorder="1">
      <alignment vertical="center"/>
    </xf>
    <xf numFmtId="176" fontId="3" fillId="5" borderId="7" xfId="1" applyNumberFormat="1" applyFont="1" applyFill="1" applyBorder="1">
      <alignment vertical="center"/>
    </xf>
    <xf numFmtId="38" fontId="3" fillId="5" borderId="7" xfId="1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7" fillId="2" borderId="0" xfId="0" applyFont="1" applyFill="1">
      <alignment vertical="center"/>
    </xf>
    <xf numFmtId="38" fontId="3" fillId="4" borderId="7" xfId="1" applyFont="1" applyFill="1" applyBorder="1">
      <alignment vertical="center"/>
    </xf>
    <xf numFmtId="38" fontId="3" fillId="4" borderId="1" xfId="1" applyFont="1" applyFill="1" applyBorder="1">
      <alignment vertical="center"/>
    </xf>
    <xf numFmtId="177" fontId="3" fillId="4" borderId="7" xfId="2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177" fontId="3" fillId="4" borderId="1" xfId="2" applyNumberFormat="1" applyFont="1" applyFill="1" applyBorder="1">
      <alignment vertical="center"/>
    </xf>
    <xf numFmtId="38" fontId="3" fillId="5" borderId="1" xfId="1" applyFont="1" applyFill="1" applyBorder="1" applyAlignment="1">
      <alignment vertical="center" shrinkToFit="1"/>
    </xf>
    <xf numFmtId="0" fontId="3" fillId="2" borderId="13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2" borderId="16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6" xfId="0" applyFont="1" applyBorder="1">
      <alignment vertical="center"/>
    </xf>
    <xf numFmtId="177" fontId="3" fillId="5" borderId="1" xfId="2" applyNumberFormat="1" applyFont="1" applyFill="1" applyBorder="1" applyAlignment="1">
      <alignment vertical="center" shrinkToFit="1"/>
    </xf>
    <xf numFmtId="0" fontId="6" fillId="3" borderId="0" xfId="0" applyFont="1" applyFill="1" applyBorder="1">
      <alignment vertical="center"/>
    </xf>
    <xf numFmtId="0" fontId="8" fillId="4" borderId="0" xfId="0" applyFont="1" applyFill="1" applyBorder="1" applyAlignment="1">
      <alignment horizontal="left" vertical="center"/>
    </xf>
    <xf numFmtId="0" fontId="3" fillId="4" borderId="7" xfId="2" applyNumberFormat="1" applyFont="1" applyFill="1" applyBorder="1">
      <alignment vertical="center"/>
    </xf>
    <xf numFmtId="0" fontId="3" fillId="4" borderId="1" xfId="2" applyNumberFormat="1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0" borderId="0" xfId="0" applyFont="1">
      <alignment vertical="center"/>
    </xf>
    <xf numFmtId="0" fontId="8" fillId="5" borderId="8" xfId="0" applyFont="1" applyFill="1" applyBorder="1" applyAlignment="1">
      <alignment horizontal="left" vertical="center" wrapText="1"/>
    </xf>
    <xf numFmtId="0" fontId="3" fillId="5" borderId="1" xfId="0" applyFont="1" applyFill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0" fontId="3" fillId="4" borderId="7" xfId="1" applyNumberFormat="1" applyFont="1" applyFill="1" applyBorder="1" applyAlignment="1">
      <alignment vertical="center" shrinkToFit="1"/>
    </xf>
    <xf numFmtId="40" fontId="3" fillId="4" borderId="1" xfId="1" applyNumberFormat="1" applyFont="1" applyFill="1" applyBorder="1" applyAlignment="1">
      <alignment vertical="center" shrinkToFit="1"/>
    </xf>
    <xf numFmtId="0" fontId="3" fillId="4" borderId="16" xfId="0" applyFont="1" applyFill="1" applyBorder="1">
      <alignment vertical="center"/>
    </xf>
    <xf numFmtId="178" fontId="3" fillId="5" borderId="1" xfId="1" applyNumberFormat="1" applyFont="1" applyFill="1" applyBorder="1" applyAlignment="1">
      <alignment vertical="center" shrinkToFit="1"/>
    </xf>
    <xf numFmtId="38" fontId="3" fillId="5" borderId="1" xfId="1" applyNumberFormat="1" applyFont="1" applyFill="1" applyBorder="1" applyAlignment="1">
      <alignment vertical="center" shrinkToFit="1"/>
    </xf>
    <xf numFmtId="178" fontId="3" fillId="4" borderId="7" xfId="1" applyNumberFormat="1" applyFont="1" applyFill="1" applyBorder="1" applyAlignment="1">
      <alignment vertical="center" shrinkToFit="1"/>
    </xf>
    <xf numFmtId="178" fontId="3" fillId="4" borderId="1" xfId="1" applyNumberFormat="1" applyFont="1" applyFill="1" applyBorder="1" applyAlignment="1">
      <alignment vertical="center" shrinkToFit="1"/>
    </xf>
    <xf numFmtId="0" fontId="8" fillId="4" borderId="4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3" fillId="0" borderId="9" xfId="0" applyFont="1" applyBorder="1">
      <alignment vertical="center"/>
    </xf>
    <xf numFmtId="0" fontId="3" fillId="4" borderId="5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2" borderId="10" xfId="0" applyFont="1" applyFill="1" applyBorder="1">
      <alignment vertical="center"/>
    </xf>
    <xf numFmtId="177" fontId="3" fillId="4" borderId="6" xfId="2" applyNumberFormat="1" applyFont="1" applyFill="1" applyBorder="1">
      <alignment vertical="center"/>
    </xf>
    <xf numFmtId="177" fontId="3" fillId="4" borderId="2" xfId="2" applyNumberFormat="1" applyFont="1" applyFill="1" applyBorder="1">
      <alignment vertical="center"/>
    </xf>
    <xf numFmtId="0" fontId="6" fillId="3" borderId="19" xfId="0" applyFont="1" applyFill="1" applyBorder="1">
      <alignment vertical="center"/>
    </xf>
    <xf numFmtId="0" fontId="3" fillId="0" borderId="20" xfId="0" applyFont="1" applyBorder="1">
      <alignment vertical="center"/>
    </xf>
    <xf numFmtId="38" fontId="4" fillId="4" borderId="21" xfId="1" applyFont="1" applyFill="1" applyBorder="1">
      <alignment vertical="center"/>
    </xf>
    <xf numFmtId="38" fontId="4" fillId="4" borderId="22" xfId="1" applyFont="1" applyFill="1" applyBorder="1">
      <alignment vertical="center"/>
    </xf>
    <xf numFmtId="38" fontId="4" fillId="4" borderId="23" xfId="1" applyFont="1" applyFill="1" applyBorder="1">
      <alignment vertical="center"/>
    </xf>
    <xf numFmtId="0" fontId="3" fillId="0" borderId="10" xfId="0" applyFont="1" applyBorder="1">
      <alignment vertical="center"/>
    </xf>
    <xf numFmtId="176" fontId="3" fillId="5" borderId="6" xfId="1" applyNumberFormat="1" applyFont="1" applyFill="1" applyBorder="1">
      <alignment vertical="center"/>
    </xf>
    <xf numFmtId="38" fontId="4" fillId="5" borderId="21" xfId="1" applyFont="1" applyFill="1" applyBorder="1">
      <alignment vertical="center"/>
    </xf>
    <xf numFmtId="38" fontId="4" fillId="5" borderId="24" xfId="1" applyFont="1" applyFill="1" applyBorder="1">
      <alignment vertical="center"/>
    </xf>
    <xf numFmtId="0" fontId="4" fillId="0" borderId="25" xfId="0" applyFont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20" xfId="0" applyFont="1" applyFill="1" applyBorder="1">
      <alignment vertical="center"/>
    </xf>
    <xf numFmtId="38" fontId="4" fillId="5" borderId="22" xfId="1" applyFont="1" applyFill="1" applyBorder="1">
      <alignment vertical="center"/>
    </xf>
    <xf numFmtId="38" fontId="4" fillId="5" borderId="23" xfId="1" applyFont="1" applyFill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4" fontId="3" fillId="4" borderId="0" xfId="0" applyNumberFormat="1" applyFont="1" applyFill="1" applyAlignment="1">
      <alignment horizontal="righ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4" fontId="8" fillId="4" borderId="3" xfId="0" applyNumberFormat="1" applyFont="1" applyFill="1" applyBorder="1" applyAlignment="1">
      <alignment horizontal="center" vertical="center"/>
    </xf>
    <xf numFmtId="14" fontId="8" fillId="4" borderId="4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303107</xdr:colOff>
      <xdr:row>32</xdr:row>
      <xdr:rowOff>21622</xdr:rowOff>
    </xdr:from>
    <xdr:to>
      <xdr:col>9</xdr:col>
      <xdr:colOff>29845</xdr:colOff>
      <xdr:row>38</xdr:row>
      <xdr:rowOff>27276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730179D-55AE-499E-8CAA-C42F1A711E4E}"/>
            </a:ext>
          </a:extLst>
        </xdr:cNvPr>
        <xdr:cNvSpPr/>
      </xdr:nvSpPr>
      <xdr:spPr>
        <a:xfrm>
          <a:off x="4113107" y="6947658"/>
          <a:ext cx="2393738" cy="1162261"/>
        </a:xfrm>
        <a:prstGeom prst="wedgeRoundRectCallout">
          <a:avLst>
            <a:gd name="adj1" fmla="val -93154"/>
            <a:gd name="adj2" fmla="val -22350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黄色塗りのセルを記入すれば</a:t>
          </a:r>
          <a:endParaRPr kumimoji="1" lang="en-US" altLang="ja-JP" sz="1100"/>
        </a:p>
        <a:p>
          <a:pPr algn="l"/>
          <a:r>
            <a:rPr kumimoji="1" lang="ja-JP" altLang="en-US" sz="1100"/>
            <a:t>自動計算されます。</a:t>
          </a:r>
          <a:br>
            <a:rPr kumimoji="1" lang="en-US" altLang="ja-JP" sz="1100"/>
          </a:br>
          <a:r>
            <a:rPr kumimoji="1" lang="ja-JP" altLang="en-US" sz="1100"/>
            <a:t>貴社の想定する改定後価格と</a:t>
          </a:r>
          <a:endParaRPr kumimoji="1" lang="en-US" altLang="ja-JP" sz="1100"/>
        </a:p>
        <a:p>
          <a:pPr algn="l"/>
          <a:r>
            <a:rPr kumimoji="1" lang="ja-JP" altLang="en-US" sz="1100"/>
            <a:t>合っているかご確認ください。</a:t>
          </a:r>
          <a:endParaRPr kumimoji="1" lang="en-US" altLang="ja-JP" sz="1100"/>
        </a:p>
      </xdr:txBody>
    </xdr:sp>
    <xdr:clientData/>
  </xdr:twoCellAnchor>
  <xdr:twoCellAnchor>
    <xdr:from>
      <xdr:col>12</xdr:col>
      <xdr:colOff>619971</xdr:colOff>
      <xdr:row>12</xdr:row>
      <xdr:rowOff>26127</xdr:rowOff>
    </xdr:from>
    <xdr:to>
      <xdr:col>15</xdr:col>
      <xdr:colOff>580177</xdr:colOff>
      <xdr:row>17</xdr:row>
      <xdr:rowOff>103595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12FB873-063A-4E38-9FE3-647B97456E84}"/>
            </a:ext>
          </a:extLst>
        </xdr:cNvPr>
        <xdr:cNvSpPr/>
      </xdr:nvSpPr>
      <xdr:spPr>
        <a:xfrm>
          <a:off x="8893114" y="2815591"/>
          <a:ext cx="1960456" cy="1029968"/>
        </a:xfrm>
        <a:prstGeom prst="wedgeRoundRectCallout">
          <a:avLst>
            <a:gd name="adj1" fmla="val -64642"/>
            <a:gd name="adj2" fmla="val -2547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↓表の使用量と対応する単位になっていることを確認してください。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6FC6-9E25-4AA4-9121-A6A3F234E9C8}">
  <dimension ref="B2:V35"/>
  <sheetViews>
    <sheetView showGridLines="0" topLeftCell="A19" zoomScale="90" zoomScaleNormal="90" workbookViewId="0">
      <selection activeCell="E34" sqref="E34"/>
    </sheetView>
  </sheetViews>
  <sheetFormatPr defaultColWidth="8.69921875" defaultRowHeight="15" x14ac:dyDescent="0.45"/>
  <cols>
    <col min="1" max="1" width="6.3984375" style="1" customWidth="1"/>
    <col min="2" max="2" width="2.19921875" style="1" customWidth="1"/>
    <col min="3" max="3" width="17.5" style="1" customWidth="1"/>
    <col min="4" max="4" width="12.19921875" style="1" customWidth="1"/>
    <col min="5" max="5" width="11.3984375" style="1" customWidth="1"/>
    <col min="6" max="9" width="8.69921875" style="1"/>
    <col min="10" max="10" width="1.8984375" style="1" customWidth="1"/>
    <col min="11" max="11" width="10.3984375" style="1" customWidth="1"/>
    <col min="12" max="12" width="11.19921875" style="1" customWidth="1"/>
    <col min="13" max="20" width="8.69921875" style="1"/>
    <col min="21" max="21" width="1.8984375" style="1" customWidth="1"/>
    <col min="22" max="22" width="11.8984375" style="1" customWidth="1"/>
    <col min="23" max="23" width="8.69921875" style="1" customWidth="1"/>
    <col min="24" max="16384" width="8.69921875" style="1"/>
  </cols>
  <sheetData>
    <row r="2" spans="2:22" ht="18.45" customHeight="1" x14ac:dyDescent="0.45">
      <c r="C2" s="3" t="s">
        <v>35</v>
      </c>
      <c r="T2" s="83">
        <v>45437</v>
      </c>
      <c r="U2" s="83"/>
      <c r="V2" s="83"/>
    </row>
    <row r="3" spans="2:22" x14ac:dyDescent="0.45">
      <c r="K3" s="21" t="s">
        <v>0</v>
      </c>
    </row>
    <row r="4" spans="2:22" x14ac:dyDescent="0.45">
      <c r="C4" s="4" t="s">
        <v>1</v>
      </c>
      <c r="D4" s="84"/>
      <c r="E4" s="85"/>
      <c r="F4" s="85"/>
      <c r="G4" s="85"/>
      <c r="H4" s="85"/>
      <c r="I4" s="86"/>
      <c r="K4" s="28" t="s">
        <v>2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</row>
    <row r="5" spans="2:22" x14ac:dyDescent="0.45">
      <c r="C5" s="5" t="s">
        <v>3</v>
      </c>
      <c r="D5" s="81" t="s">
        <v>42</v>
      </c>
      <c r="E5" s="82"/>
      <c r="F5" s="57" t="s">
        <v>43</v>
      </c>
      <c r="G5" s="57"/>
      <c r="H5" s="57"/>
      <c r="I5" s="58"/>
      <c r="K5" s="31" t="s">
        <v>4</v>
      </c>
      <c r="V5" s="32"/>
    </row>
    <row r="6" spans="2:22" x14ac:dyDescent="0.45">
      <c r="C6" s="38"/>
      <c r="D6" s="39"/>
      <c r="E6" s="39"/>
      <c r="F6" s="39"/>
      <c r="G6" s="39"/>
      <c r="H6" s="39"/>
      <c r="I6" s="39"/>
      <c r="K6" s="42" t="s">
        <v>32</v>
      </c>
      <c r="V6" s="32"/>
    </row>
    <row r="7" spans="2:22" x14ac:dyDescent="0.45">
      <c r="K7" s="33" t="s">
        <v>5</v>
      </c>
      <c r="V7" s="32"/>
    </row>
    <row r="8" spans="2:22" x14ac:dyDescent="0.45">
      <c r="K8" s="34" t="s">
        <v>6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2:22" x14ac:dyDescent="0.45">
      <c r="B9" s="2" t="s">
        <v>7</v>
      </c>
    </row>
    <row r="10" spans="2:22" ht="30.6" customHeight="1" x14ac:dyDescent="0.45">
      <c r="C10" s="87" t="s">
        <v>8</v>
      </c>
      <c r="D10" s="88"/>
      <c r="E10" s="5" t="s">
        <v>9</v>
      </c>
      <c r="F10" s="7"/>
      <c r="G10" s="7"/>
      <c r="H10" s="7"/>
      <c r="I10" s="6"/>
      <c r="K10" s="5" t="s">
        <v>38</v>
      </c>
      <c r="L10" s="7"/>
      <c r="M10" s="7"/>
      <c r="N10" s="7"/>
      <c r="O10" s="7"/>
      <c r="P10" s="7"/>
      <c r="Q10" s="7"/>
      <c r="R10" s="7"/>
      <c r="S10" s="7"/>
      <c r="T10" s="6"/>
    </row>
    <row r="11" spans="2:22" ht="35.1" customHeight="1" thickBot="1" x14ac:dyDescent="0.5">
      <c r="C11" s="89" t="s">
        <v>10</v>
      </c>
      <c r="D11" s="90"/>
      <c r="E11" s="44" t="s">
        <v>33</v>
      </c>
      <c r="F11" s="14"/>
      <c r="G11" s="14"/>
      <c r="H11" s="14"/>
      <c r="I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2:22" ht="15.6" thickTop="1" x14ac:dyDescent="0.45">
      <c r="C12" s="91" t="s">
        <v>11</v>
      </c>
      <c r="D12" s="92"/>
      <c r="E12" s="13"/>
      <c r="F12" s="13"/>
      <c r="G12" s="13"/>
      <c r="H12" s="13"/>
      <c r="I12" s="13"/>
      <c r="K12" s="50"/>
      <c r="L12" s="55"/>
      <c r="M12" s="13"/>
      <c r="N12" s="13"/>
      <c r="O12" s="13"/>
      <c r="P12" s="13"/>
      <c r="Q12" s="13"/>
      <c r="R12" s="13"/>
      <c r="S12" s="13"/>
      <c r="T12" s="13"/>
      <c r="U12" s="12"/>
    </row>
    <row r="13" spans="2:22" x14ac:dyDescent="0.45">
      <c r="C13" s="79" t="s">
        <v>12</v>
      </c>
      <c r="D13" s="80"/>
      <c r="E13" s="11"/>
      <c r="F13" s="11"/>
      <c r="G13" s="11"/>
      <c r="H13" s="11"/>
      <c r="I13" s="11"/>
      <c r="K13" s="51"/>
      <c r="L13" s="56"/>
      <c r="M13" s="11"/>
      <c r="N13" s="11"/>
      <c r="O13" s="11"/>
      <c r="P13" s="11"/>
      <c r="Q13" s="11"/>
      <c r="R13" s="11"/>
      <c r="S13" s="11"/>
      <c r="T13" s="11"/>
      <c r="U13" s="12"/>
    </row>
    <row r="14" spans="2:22" x14ac:dyDescent="0.45">
      <c r="C14" s="79" t="s">
        <v>13</v>
      </c>
      <c r="D14" s="80"/>
      <c r="E14" s="45" t="s">
        <v>27</v>
      </c>
      <c r="F14" s="8"/>
      <c r="G14" s="8"/>
      <c r="H14" s="8"/>
      <c r="I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2:22" x14ac:dyDescent="0.45">
      <c r="C15" s="79" t="s">
        <v>28</v>
      </c>
      <c r="D15" s="80"/>
      <c r="E15" s="37" t="e">
        <f>IF(E11="","",(E13-E12)/E12)</f>
        <v>#DIV/0!</v>
      </c>
      <c r="F15" s="37" t="str">
        <f t="shared" ref="F15:I15" si="0">IF(F11="","",(F13-F12)/F12)</f>
        <v/>
      </c>
      <c r="G15" s="37" t="str">
        <f t="shared" si="0"/>
        <v/>
      </c>
      <c r="H15" s="37" t="str">
        <f t="shared" si="0"/>
        <v/>
      </c>
      <c r="I15" s="37" t="str">
        <f t="shared" si="0"/>
        <v/>
      </c>
      <c r="K15" s="37" t="str">
        <f t="shared" ref="K15:T15" si="1">IF(K11="","",(K13-K12)/K12)</f>
        <v/>
      </c>
      <c r="L15" s="37" t="str">
        <f t="shared" si="1"/>
        <v/>
      </c>
      <c r="M15" s="37" t="str">
        <f t="shared" si="1"/>
        <v/>
      </c>
      <c r="N15" s="37" t="str">
        <f t="shared" si="1"/>
        <v/>
      </c>
      <c r="O15" s="37" t="str">
        <f t="shared" si="1"/>
        <v/>
      </c>
      <c r="P15" s="37" t="str">
        <f t="shared" si="1"/>
        <v/>
      </c>
      <c r="Q15" s="37" t="str">
        <f t="shared" si="1"/>
        <v/>
      </c>
      <c r="R15" s="37" t="str">
        <f t="shared" si="1"/>
        <v/>
      </c>
      <c r="S15" s="37" t="str">
        <f t="shared" si="1"/>
        <v/>
      </c>
      <c r="T15" s="37" t="str">
        <f t="shared" si="1"/>
        <v/>
      </c>
    </row>
    <row r="16" spans="2:22" x14ac:dyDescent="0.45">
      <c r="C16" s="79" t="s">
        <v>29</v>
      </c>
      <c r="D16" s="80"/>
      <c r="E16" s="54">
        <f>IF(E11="","",(E13-E12))</f>
        <v>0</v>
      </c>
      <c r="F16" s="27" t="str">
        <f t="shared" ref="F16:I16" si="2">IF(F11="","",(F13-F12))</f>
        <v/>
      </c>
      <c r="G16" s="27" t="str">
        <f t="shared" si="2"/>
        <v/>
      </c>
      <c r="H16" s="27" t="str">
        <f t="shared" si="2"/>
        <v/>
      </c>
      <c r="I16" s="27" t="str">
        <f t="shared" si="2"/>
        <v/>
      </c>
      <c r="K16" s="53" t="str">
        <f t="shared" ref="K16:T16" si="3">IF(K11="","",(K13-K12))</f>
        <v/>
      </c>
      <c r="L16" s="53" t="str">
        <f t="shared" si="3"/>
        <v/>
      </c>
      <c r="M16" s="27" t="str">
        <f t="shared" si="3"/>
        <v/>
      </c>
      <c r="N16" s="27" t="str">
        <f t="shared" si="3"/>
        <v/>
      </c>
      <c r="O16" s="27" t="str">
        <f t="shared" si="3"/>
        <v/>
      </c>
      <c r="P16" s="27" t="str">
        <f t="shared" si="3"/>
        <v/>
      </c>
      <c r="Q16" s="27" t="str">
        <f t="shared" si="3"/>
        <v/>
      </c>
      <c r="R16" s="27" t="str">
        <f t="shared" si="3"/>
        <v/>
      </c>
      <c r="S16" s="27" t="str">
        <f t="shared" si="3"/>
        <v/>
      </c>
      <c r="T16" s="27" t="str">
        <f t="shared" si="3"/>
        <v/>
      </c>
    </row>
    <row r="18" spans="2:22" x14ac:dyDescent="0.45">
      <c r="B18" s="2" t="s">
        <v>14</v>
      </c>
    </row>
    <row r="19" spans="2:22" x14ac:dyDescent="0.45">
      <c r="C19" s="43" t="s">
        <v>36</v>
      </c>
    </row>
    <row r="20" spans="2:22" ht="18.45" customHeight="1" x14ac:dyDescent="0.45">
      <c r="C20" s="4" t="s">
        <v>8</v>
      </c>
      <c r="D20" s="4" t="s">
        <v>31</v>
      </c>
      <c r="E20" s="5" t="s">
        <v>30</v>
      </c>
      <c r="F20" s="7"/>
      <c r="G20" s="7"/>
      <c r="H20" s="7"/>
      <c r="I20" s="6"/>
      <c r="K20" s="5" t="s">
        <v>39</v>
      </c>
      <c r="L20" s="7"/>
      <c r="M20" s="7"/>
      <c r="N20" s="7"/>
      <c r="O20" s="7"/>
      <c r="P20" s="7"/>
      <c r="Q20" s="7"/>
      <c r="R20" s="7"/>
      <c r="S20" s="7"/>
      <c r="T20" s="6"/>
    </row>
    <row r="21" spans="2:22" ht="15.6" thickBot="1" x14ac:dyDescent="0.5">
      <c r="C21" s="16" t="s">
        <v>15</v>
      </c>
      <c r="D21" s="16" t="s">
        <v>34</v>
      </c>
      <c r="E21" s="17"/>
      <c r="F21" s="17" t="str">
        <f>IF(F$11="","",F$11)</f>
        <v/>
      </c>
      <c r="G21" s="17" t="str">
        <f t="shared" ref="G21:T21" si="4">IF(G$11="","",G$11)</f>
        <v/>
      </c>
      <c r="H21" s="17" t="str">
        <f t="shared" si="4"/>
        <v/>
      </c>
      <c r="I21" s="17" t="str">
        <f t="shared" si="4"/>
        <v/>
      </c>
      <c r="K21" s="17" t="str">
        <f t="shared" si="4"/>
        <v/>
      </c>
      <c r="L21" s="17" t="str">
        <f>IF(L$11="","",L$11)</f>
        <v/>
      </c>
      <c r="M21" s="17" t="str">
        <f t="shared" si="4"/>
        <v/>
      </c>
      <c r="N21" s="17" t="str">
        <f t="shared" si="4"/>
        <v/>
      </c>
      <c r="O21" s="17" t="str">
        <f t="shared" si="4"/>
        <v/>
      </c>
      <c r="P21" s="17" t="str">
        <f t="shared" si="4"/>
        <v/>
      </c>
      <c r="Q21" s="17" t="str">
        <f t="shared" si="4"/>
        <v/>
      </c>
      <c r="R21" s="17" t="str">
        <f t="shared" si="4"/>
        <v/>
      </c>
      <c r="S21" s="17" t="str">
        <f t="shared" si="4"/>
        <v/>
      </c>
      <c r="T21" s="17" t="str">
        <f t="shared" si="4"/>
        <v/>
      </c>
    </row>
    <row r="22" spans="2:22" ht="18.45" customHeight="1" thickTop="1" x14ac:dyDescent="0.45">
      <c r="C22" s="15"/>
      <c r="D22" s="22"/>
      <c r="E22" s="24"/>
      <c r="F22" s="24"/>
      <c r="G22" s="24"/>
      <c r="H22" s="24"/>
      <c r="I22" s="24"/>
      <c r="J22" s="25"/>
      <c r="K22" s="40"/>
      <c r="L22" s="40"/>
      <c r="M22" s="24"/>
      <c r="N22" s="24"/>
      <c r="O22" s="24"/>
      <c r="P22" s="24"/>
      <c r="Q22" s="24"/>
      <c r="R22" s="24"/>
      <c r="S22" s="24"/>
      <c r="T22" s="24"/>
    </row>
    <row r="23" spans="2:22" ht="18.45" customHeight="1" x14ac:dyDescent="0.45">
      <c r="C23" s="8"/>
      <c r="D23" s="23"/>
      <c r="E23" s="26"/>
      <c r="F23" s="26"/>
      <c r="G23" s="26"/>
      <c r="H23" s="26"/>
      <c r="I23" s="26"/>
      <c r="J23" s="25"/>
      <c r="K23" s="41"/>
      <c r="L23" s="41"/>
      <c r="M23" s="26"/>
      <c r="N23" s="26"/>
      <c r="O23" s="26"/>
      <c r="P23" s="26"/>
      <c r="Q23" s="26"/>
      <c r="R23" s="26"/>
      <c r="S23" s="26"/>
      <c r="T23" s="26"/>
    </row>
    <row r="24" spans="2:22" ht="18.45" customHeight="1" x14ac:dyDescent="0.45">
      <c r="C24" s="8"/>
      <c r="D24" s="23"/>
      <c r="E24" s="26"/>
      <c r="F24" s="26"/>
      <c r="G24" s="26"/>
      <c r="H24" s="26"/>
      <c r="I24" s="26"/>
      <c r="J24" s="25"/>
      <c r="K24" s="41"/>
      <c r="L24" s="41"/>
      <c r="M24" s="26"/>
      <c r="N24" s="26"/>
      <c r="O24" s="26"/>
      <c r="P24" s="26"/>
      <c r="Q24" s="26"/>
      <c r="R24" s="26"/>
      <c r="S24" s="26"/>
      <c r="T24" s="26"/>
    </row>
    <row r="25" spans="2:22" ht="18.45" customHeight="1" x14ac:dyDescent="0.45">
      <c r="C25" s="8"/>
      <c r="D25" s="23"/>
      <c r="E25" s="26"/>
      <c r="F25" s="26"/>
      <c r="G25" s="26"/>
      <c r="H25" s="26"/>
      <c r="I25" s="26"/>
      <c r="J25" s="25"/>
      <c r="K25" s="41"/>
      <c r="L25" s="41"/>
      <c r="M25" s="26"/>
      <c r="N25" s="26"/>
      <c r="O25" s="26"/>
      <c r="P25" s="26"/>
      <c r="Q25" s="26"/>
      <c r="R25" s="26"/>
      <c r="S25" s="26"/>
      <c r="T25" s="26"/>
    </row>
    <row r="26" spans="2:22" ht="18.45" customHeight="1" x14ac:dyDescent="0.45">
      <c r="C26" s="8"/>
      <c r="D26" s="23"/>
      <c r="E26" s="26"/>
      <c r="F26" s="26"/>
      <c r="G26" s="26"/>
      <c r="H26" s="26"/>
      <c r="I26" s="26"/>
      <c r="J26" s="25"/>
      <c r="K26" s="41"/>
      <c r="L26" s="41"/>
      <c r="M26" s="26"/>
      <c r="N26" s="26"/>
      <c r="O26" s="26"/>
      <c r="P26" s="26"/>
      <c r="Q26" s="26"/>
      <c r="R26" s="26"/>
      <c r="S26" s="26"/>
      <c r="T26" s="26"/>
    </row>
    <row r="27" spans="2:22" x14ac:dyDescent="0.45">
      <c r="D27" s="12"/>
    </row>
    <row r="28" spans="2:22" x14ac:dyDescent="0.45">
      <c r="B28" s="2" t="s">
        <v>16</v>
      </c>
      <c r="C28" s="2"/>
      <c r="D28" s="2"/>
      <c r="V28" s="2" t="s">
        <v>17</v>
      </c>
    </row>
    <row r="29" spans="2:22" x14ac:dyDescent="0.45">
      <c r="C29" s="48" t="s">
        <v>8</v>
      </c>
      <c r="D29" s="9" t="s">
        <v>41</v>
      </c>
      <c r="E29" s="5" t="s">
        <v>45</v>
      </c>
      <c r="F29" s="7"/>
      <c r="G29" s="7"/>
      <c r="H29" s="7"/>
      <c r="I29" s="6"/>
      <c r="K29" s="5" t="s">
        <v>44</v>
      </c>
      <c r="L29" s="7"/>
      <c r="M29" s="7"/>
      <c r="N29" s="7"/>
      <c r="O29" s="7"/>
      <c r="P29" s="7"/>
      <c r="Q29" s="7"/>
      <c r="R29" s="7"/>
      <c r="S29" s="7"/>
      <c r="T29" s="6"/>
      <c r="V29" s="9" t="s">
        <v>18</v>
      </c>
    </row>
    <row r="30" spans="2:22" ht="15.6" thickBot="1" x14ac:dyDescent="0.5">
      <c r="C30" s="49" t="s">
        <v>19</v>
      </c>
      <c r="D30" s="16" t="s">
        <v>34</v>
      </c>
      <c r="E30" s="16"/>
      <c r="F30" s="16" t="str">
        <f t="shared" ref="F30:T30" si="5">IF(F$11="","",F$11)</f>
        <v/>
      </c>
      <c r="G30" s="16" t="str">
        <f t="shared" si="5"/>
        <v/>
      </c>
      <c r="H30" s="16" t="str">
        <f t="shared" si="5"/>
        <v/>
      </c>
      <c r="I30" s="16" t="str">
        <f t="shared" si="5"/>
        <v/>
      </c>
      <c r="K30" s="16" t="str">
        <f t="shared" si="5"/>
        <v/>
      </c>
      <c r="L30" s="16" t="str">
        <f t="shared" si="5"/>
        <v/>
      </c>
      <c r="M30" s="16" t="str">
        <f t="shared" si="5"/>
        <v/>
      </c>
      <c r="N30" s="16" t="str">
        <f t="shared" si="5"/>
        <v/>
      </c>
      <c r="O30" s="16" t="str">
        <f t="shared" si="5"/>
        <v/>
      </c>
      <c r="P30" s="16" t="str">
        <f t="shared" si="5"/>
        <v/>
      </c>
      <c r="Q30" s="16" t="str">
        <f t="shared" si="5"/>
        <v/>
      </c>
      <c r="R30" s="16" t="str">
        <f t="shared" si="5"/>
        <v/>
      </c>
      <c r="S30" s="16" t="str">
        <f t="shared" si="5"/>
        <v/>
      </c>
      <c r="T30" s="16" t="str">
        <f t="shared" si="5"/>
        <v/>
      </c>
      <c r="V30" s="20" t="s">
        <v>20</v>
      </c>
    </row>
    <row r="31" spans="2:22" ht="15.6" thickTop="1" x14ac:dyDescent="0.45">
      <c r="C31" s="46" t="str">
        <f>IF(C22="","",C22)</f>
        <v/>
      </c>
      <c r="D31" s="19">
        <f>D22+V31</f>
        <v>0</v>
      </c>
      <c r="E31" s="18" t="str">
        <f>IF(E$11="","",IF($C31="","",$D22*E22*E$15))</f>
        <v/>
      </c>
      <c r="F31" s="18" t="str">
        <f>IF(F$11="","",IF($C31="","",$D22*F22*F$15))</f>
        <v/>
      </c>
      <c r="G31" s="18" t="str">
        <f t="shared" ref="G31:I31" si="6">IF(G$11="","",IF($C31="","",$D22*G22*G$15))</f>
        <v/>
      </c>
      <c r="H31" s="18" t="str">
        <f t="shared" si="6"/>
        <v/>
      </c>
      <c r="I31" s="18" t="str">
        <f t="shared" si="6"/>
        <v/>
      </c>
      <c r="K31" s="18" t="str">
        <f t="shared" ref="K31:T35" si="7">IF(K$11="","",IF($C31="","",K$16*K22))</f>
        <v/>
      </c>
      <c r="L31" s="18" t="str">
        <f>IF(L$11="","",IF($C31="","",L$16*L22))</f>
        <v/>
      </c>
      <c r="M31" s="18" t="str">
        <f t="shared" ref="M31:T31" si="8">IF(M$11="","",IF($C31="","",M$16*M22))</f>
        <v/>
      </c>
      <c r="N31" s="18" t="str">
        <f t="shared" si="8"/>
        <v/>
      </c>
      <c r="O31" s="18" t="str">
        <f t="shared" si="8"/>
        <v/>
      </c>
      <c r="P31" s="18" t="str">
        <f t="shared" si="8"/>
        <v/>
      </c>
      <c r="Q31" s="18" t="str">
        <f t="shared" si="8"/>
        <v/>
      </c>
      <c r="R31" s="18" t="str">
        <f t="shared" si="8"/>
        <v/>
      </c>
      <c r="S31" s="18" t="str">
        <f t="shared" si="8"/>
        <v/>
      </c>
      <c r="T31" s="18" t="str">
        <f t="shared" si="8"/>
        <v/>
      </c>
      <c r="V31" s="19">
        <f>ROUND(SUM(E31:T31),0)</f>
        <v>0</v>
      </c>
    </row>
    <row r="32" spans="2:22" x14ac:dyDescent="0.45">
      <c r="C32" s="47" t="str">
        <f t="shared" ref="C32:C35" si="9">IF(C23="","",C23)</f>
        <v/>
      </c>
      <c r="D32" s="19">
        <f>D23+V32</f>
        <v>0</v>
      </c>
      <c r="E32" s="18" t="str">
        <f t="shared" ref="E32:I35" si="10">IF(E$11="","",IF($C32="","",$D23*E23*E$15))</f>
        <v/>
      </c>
      <c r="F32" s="18" t="str">
        <f t="shared" si="10"/>
        <v/>
      </c>
      <c r="G32" s="18" t="str">
        <f t="shared" si="10"/>
        <v/>
      </c>
      <c r="H32" s="18" t="str">
        <f t="shared" si="10"/>
        <v/>
      </c>
      <c r="I32" s="18" t="str">
        <f t="shared" si="10"/>
        <v/>
      </c>
      <c r="K32" s="18" t="str">
        <f t="shared" si="7"/>
        <v/>
      </c>
      <c r="L32" s="18" t="str">
        <f t="shared" si="7"/>
        <v/>
      </c>
      <c r="M32" s="18" t="str">
        <f t="shared" si="7"/>
        <v/>
      </c>
      <c r="N32" s="18" t="str">
        <f t="shared" si="7"/>
        <v/>
      </c>
      <c r="O32" s="18" t="str">
        <f t="shared" si="7"/>
        <v/>
      </c>
      <c r="P32" s="18" t="str">
        <f t="shared" si="7"/>
        <v/>
      </c>
      <c r="Q32" s="18" t="str">
        <f t="shared" si="7"/>
        <v/>
      </c>
      <c r="R32" s="18" t="str">
        <f t="shared" si="7"/>
        <v/>
      </c>
      <c r="S32" s="18" t="str">
        <f t="shared" si="7"/>
        <v/>
      </c>
      <c r="T32" s="18" t="str">
        <f t="shared" si="7"/>
        <v/>
      </c>
      <c r="V32" s="19">
        <f>ROUND(SUM(E32:T32),0)</f>
        <v>0</v>
      </c>
    </row>
    <row r="33" spans="3:22" x14ac:dyDescent="0.45">
      <c r="C33" s="47" t="str">
        <f t="shared" si="9"/>
        <v/>
      </c>
      <c r="D33" s="19">
        <f>D24+V33</f>
        <v>0</v>
      </c>
      <c r="E33" s="18" t="str">
        <f t="shared" si="10"/>
        <v/>
      </c>
      <c r="F33" s="18" t="str">
        <f t="shared" si="10"/>
        <v/>
      </c>
      <c r="G33" s="18" t="str">
        <f t="shared" si="10"/>
        <v/>
      </c>
      <c r="H33" s="18" t="str">
        <f t="shared" si="10"/>
        <v/>
      </c>
      <c r="I33" s="18" t="str">
        <f t="shared" si="10"/>
        <v/>
      </c>
      <c r="K33" s="18" t="str">
        <f t="shared" si="7"/>
        <v/>
      </c>
      <c r="L33" s="18" t="str">
        <f t="shared" si="7"/>
        <v/>
      </c>
      <c r="M33" s="18" t="str">
        <f t="shared" si="7"/>
        <v/>
      </c>
      <c r="N33" s="18" t="str">
        <f t="shared" si="7"/>
        <v/>
      </c>
      <c r="O33" s="18" t="str">
        <f t="shared" si="7"/>
        <v/>
      </c>
      <c r="P33" s="18" t="str">
        <f t="shared" si="7"/>
        <v/>
      </c>
      <c r="Q33" s="18" t="str">
        <f t="shared" si="7"/>
        <v/>
      </c>
      <c r="R33" s="18" t="str">
        <f t="shared" si="7"/>
        <v/>
      </c>
      <c r="S33" s="18" t="str">
        <f t="shared" si="7"/>
        <v/>
      </c>
      <c r="T33" s="18" t="str">
        <f t="shared" si="7"/>
        <v/>
      </c>
      <c r="V33" s="19">
        <f>ROUND(SUM(E33:T33),0)</f>
        <v>0</v>
      </c>
    </row>
    <row r="34" spans="3:22" x14ac:dyDescent="0.45">
      <c r="C34" s="47" t="str">
        <f t="shared" si="9"/>
        <v/>
      </c>
      <c r="D34" s="19">
        <f>D25+V34</f>
        <v>0</v>
      </c>
      <c r="E34" s="18" t="str">
        <f t="shared" si="10"/>
        <v/>
      </c>
      <c r="F34" s="18" t="str">
        <f t="shared" si="10"/>
        <v/>
      </c>
      <c r="G34" s="18" t="str">
        <f t="shared" si="10"/>
        <v/>
      </c>
      <c r="H34" s="18" t="str">
        <f t="shared" si="10"/>
        <v/>
      </c>
      <c r="I34" s="18" t="str">
        <f t="shared" si="10"/>
        <v/>
      </c>
      <c r="K34" s="18" t="str">
        <f t="shared" si="7"/>
        <v/>
      </c>
      <c r="L34" s="18" t="str">
        <f t="shared" si="7"/>
        <v/>
      </c>
      <c r="M34" s="18" t="str">
        <f t="shared" si="7"/>
        <v/>
      </c>
      <c r="N34" s="18" t="str">
        <f t="shared" si="7"/>
        <v/>
      </c>
      <c r="O34" s="18" t="str">
        <f t="shared" si="7"/>
        <v/>
      </c>
      <c r="P34" s="18" t="str">
        <f t="shared" si="7"/>
        <v/>
      </c>
      <c r="Q34" s="18" t="str">
        <f t="shared" si="7"/>
        <v/>
      </c>
      <c r="R34" s="18" t="str">
        <f t="shared" si="7"/>
        <v/>
      </c>
      <c r="S34" s="18" t="str">
        <f t="shared" si="7"/>
        <v/>
      </c>
      <c r="T34" s="18" t="str">
        <f t="shared" si="7"/>
        <v/>
      </c>
      <c r="V34" s="10">
        <f t="shared" ref="V34:V35" si="11">+SUM(E34:T34)</f>
        <v>0</v>
      </c>
    </row>
    <row r="35" spans="3:22" x14ac:dyDescent="0.45">
      <c r="C35" s="47" t="str">
        <f t="shared" si="9"/>
        <v/>
      </c>
      <c r="D35" s="19">
        <f>D26+V35</f>
        <v>0</v>
      </c>
      <c r="E35" s="18" t="str">
        <f t="shared" si="10"/>
        <v/>
      </c>
      <c r="F35" s="18" t="str">
        <f t="shared" si="10"/>
        <v/>
      </c>
      <c r="G35" s="18" t="str">
        <f t="shared" si="10"/>
        <v/>
      </c>
      <c r="H35" s="18" t="str">
        <f t="shared" si="10"/>
        <v/>
      </c>
      <c r="I35" s="18" t="str">
        <f t="shared" si="10"/>
        <v/>
      </c>
      <c r="K35" s="18" t="str">
        <f t="shared" si="7"/>
        <v/>
      </c>
      <c r="L35" s="18" t="str">
        <f t="shared" si="7"/>
        <v/>
      </c>
      <c r="M35" s="18" t="str">
        <f t="shared" si="7"/>
        <v/>
      </c>
      <c r="N35" s="18" t="str">
        <f t="shared" si="7"/>
        <v/>
      </c>
      <c r="O35" s="18" t="str">
        <f t="shared" si="7"/>
        <v/>
      </c>
      <c r="P35" s="18" t="str">
        <f t="shared" si="7"/>
        <v/>
      </c>
      <c r="Q35" s="18" t="str">
        <f t="shared" si="7"/>
        <v/>
      </c>
      <c r="R35" s="18" t="str">
        <f t="shared" si="7"/>
        <v/>
      </c>
      <c r="S35" s="18" t="str">
        <f t="shared" si="7"/>
        <v/>
      </c>
      <c r="T35" s="18" t="str">
        <f t="shared" si="7"/>
        <v/>
      </c>
      <c r="V35" s="10">
        <f t="shared" si="11"/>
        <v>0</v>
      </c>
    </row>
  </sheetData>
  <mergeCells count="10">
    <mergeCell ref="T2:V2"/>
    <mergeCell ref="D4:I4"/>
    <mergeCell ref="C10:D10"/>
    <mergeCell ref="C11:D11"/>
    <mergeCell ref="C12:D12"/>
    <mergeCell ref="C13:D13"/>
    <mergeCell ref="C14:D14"/>
    <mergeCell ref="C15:D15"/>
    <mergeCell ref="C16:D16"/>
    <mergeCell ref="D5:E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A6A5A-69A0-473F-AE68-0F00DD6ACD84}">
  <dimension ref="B2:V35"/>
  <sheetViews>
    <sheetView showGridLines="0" tabSelected="1" topLeftCell="B1" zoomScale="80" zoomScaleNormal="80" workbookViewId="0">
      <selection activeCell="Y12" sqref="Y12"/>
    </sheetView>
  </sheetViews>
  <sheetFormatPr defaultColWidth="8.69921875" defaultRowHeight="15" x14ac:dyDescent="0.45"/>
  <cols>
    <col min="1" max="1" width="6.3984375" style="1" customWidth="1"/>
    <col min="2" max="2" width="2.19921875" style="1" customWidth="1"/>
    <col min="3" max="3" width="17.5" style="1" customWidth="1"/>
    <col min="4" max="4" width="14.19921875" style="1" customWidth="1"/>
    <col min="5" max="5" width="11.3984375" style="1" customWidth="1"/>
    <col min="6" max="9" width="8.69921875" style="1"/>
    <col min="10" max="10" width="1.8984375" style="1" customWidth="1"/>
    <col min="11" max="11" width="10.3984375" style="1" customWidth="1"/>
    <col min="12" max="12" width="11.19921875" style="1" customWidth="1"/>
    <col min="13" max="20" width="8.69921875" style="1"/>
    <col min="21" max="21" width="1.8984375" style="1" customWidth="1"/>
    <col min="22" max="22" width="11.8984375" style="1" customWidth="1"/>
    <col min="23" max="23" width="10.5" style="1" customWidth="1"/>
    <col min="24" max="16384" width="8.69921875" style="1"/>
  </cols>
  <sheetData>
    <row r="2" spans="2:22" ht="18.45" customHeight="1" x14ac:dyDescent="0.45">
      <c r="C2" s="3" t="s">
        <v>35</v>
      </c>
      <c r="T2" s="83">
        <v>45444</v>
      </c>
      <c r="U2" s="83"/>
      <c r="V2" s="83"/>
    </row>
    <row r="3" spans="2:22" x14ac:dyDescent="0.45">
      <c r="K3" s="21" t="s">
        <v>0</v>
      </c>
    </row>
    <row r="4" spans="2:22" x14ac:dyDescent="0.45">
      <c r="C4" s="4" t="s">
        <v>1</v>
      </c>
      <c r="D4" s="84" t="s">
        <v>21</v>
      </c>
      <c r="E4" s="85"/>
      <c r="F4" s="85"/>
      <c r="G4" s="85"/>
      <c r="H4" s="85"/>
      <c r="I4" s="86"/>
      <c r="K4" s="28" t="s">
        <v>2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</row>
    <row r="5" spans="2:22" x14ac:dyDescent="0.45">
      <c r="C5" s="5" t="s">
        <v>3</v>
      </c>
      <c r="D5" s="93">
        <v>45474</v>
      </c>
      <c r="E5" s="94"/>
      <c r="F5" s="57" t="s">
        <v>49</v>
      </c>
      <c r="G5" s="57"/>
      <c r="H5" s="57"/>
      <c r="I5" s="58"/>
      <c r="K5" s="52" t="s">
        <v>4</v>
      </c>
      <c r="V5" s="32"/>
    </row>
    <row r="6" spans="2:22" x14ac:dyDescent="0.45">
      <c r="C6" s="38"/>
      <c r="D6" s="39"/>
      <c r="E6" s="39"/>
      <c r="F6" s="39"/>
      <c r="G6" s="39"/>
      <c r="H6" s="39"/>
      <c r="I6" s="39"/>
      <c r="K6" s="42" t="s">
        <v>47</v>
      </c>
      <c r="V6" s="32"/>
    </row>
    <row r="7" spans="2:22" x14ac:dyDescent="0.45">
      <c r="K7" s="33" t="s">
        <v>5</v>
      </c>
      <c r="V7" s="32"/>
    </row>
    <row r="8" spans="2:22" x14ac:dyDescent="0.45">
      <c r="K8" s="34" t="s">
        <v>37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2:22" x14ac:dyDescent="0.45">
      <c r="B9" s="2" t="s">
        <v>7</v>
      </c>
    </row>
    <row r="10" spans="2:22" ht="30.6" customHeight="1" x14ac:dyDescent="0.45">
      <c r="C10" s="87" t="s">
        <v>8</v>
      </c>
      <c r="D10" s="88"/>
      <c r="E10" s="5" t="s">
        <v>9</v>
      </c>
      <c r="F10" s="7"/>
      <c r="G10" s="7"/>
      <c r="H10" s="7"/>
      <c r="I10" s="6"/>
      <c r="K10" s="5" t="s">
        <v>38</v>
      </c>
      <c r="L10" s="7"/>
      <c r="M10" s="7"/>
      <c r="N10" s="7"/>
      <c r="O10" s="7"/>
      <c r="P10" s="7"/>
      <c r="Q10" s="7"/>
      <c r="R10" s="7"/>
      <c r="S10" s="7"/>
      <c r="T10" s="6"/>
    </row>
    <row r="11" spans="2:22" ht="35.1" customHeight="1" thickBot="1" x14ac:dyDescent="0.5">
      <c r="C11" s="89" t="s">
        <v>10</v>
      </c>
      <c r="D11" s="90"/>
      <c r="E11" s="44" t="s">
        <v>33</v>
      </c>
      <c r="F11" s="14"/>
      <c r="G11" s="14"/>
      <c r="H11" s="14"/>
      <c r="I11" s="14"/>
      <c r="K11" s="14" t="s">
        <v>22</v>
      </c>
      <c r="L11" s="14" t="s">
        <v>40</v>
      </c>
      <c r="M11" s="14"/>
      <c r="N11" s="14"/>
      <c r="O11" s="14"/>
      <c r="P11" s="14"/>
      <c r="Q11" s="14"/>
      <c r="R11" s="14"/>
      <c r="S11" s="14"/>
      <c r="T11" s="14"/>
    </row>
    <row r="12" spans="2:22" ht="15.6" thickTop="1" x14ac:dyDescent="0.45">
      <c r="C12" s="91" t="s">
        <v>11</v>
      </c>
      <c r="D12" s="92"/>
      <c r="E12" s="13">
        <v>305950</v>
      </c>
      <c r="F12" s="13"/>
      <c r="G12" s="13"/>
      <c r="H12" s="13"/>
      <c r="I12" s="13"/>
      <c r="K12" s="50">
        <v>23.54</v>
      </c>
      <c r="L12" s="55">
        <v>102</v>
      </c>
      <c r="M12" s="13"/>
      <c r="N12" s="13"/>
      <c r="O12" s="13"/>
      <c r="P12" s="13"/>
      <c r="Q12" s="13"/>
      <c r="R12" s="13"/>
      <c r="S12" s="13"/>
      <c r="T12" s="13"/>
      <c r="U12" s="12"/>
    </row>
    <row r="13" spans="2:22" x14ac:dyDescent="0.45">
      <c r="C13" s="79" t="s">
        <v>12</v>
      </c>
      <c r="D13" s="80"/>
      <c r="E13" s="11">
        <v>316173</v>
      </c>
      <c r="F13" s="11"/>
      <c r="G13" s="11"/>
      <c r="H13" s="11"/>
      <c r="I13" s="11"/>
      <c r="K13" s="51">
        <v>27.55</v>
      </c>
      <c r="L13" s="56">
        <v>114</v>
      </c>
      <c r="M13" s="11"/>
      <c r="N13" s="11"/>
      <c r="O13" s="11"/>
      <c r="P13" s="11"/>
      <c r="Q13" s="11"/>
      <c r="R13" s="11"/>
      <c r="S13" s="11"/>
      <c r="T13" s="11"/>
      <c r="U13" s="12"/>
    </row>
    <row r="14" spans="2:22" x14ac:dyDescent="0.45">
      <c r="C14" s="79" t="s">
        <v>13</v>
      </c>
      <c r="D14" s="80"/>
      <c r="E14" s="45" t="s">
        <v>27</v>
      </c>
      <c r="F14" s="8"/>
      <c r="G14" s="8"/>
      <c r="H14" s="8"/>
      <c r="I14" s="8"/>
      <c r="K14" s="8" t="s">
        <v>23</v>
      </c>
      <c r="L14" s="8" t="s">
        <v>46</v>
      </c>
      <c r="M14" s="8"/>
      <c r="N14" s="8"/>
      <c r="O14" s="8"/>
      <c r="P14" s="8"/>
      <c r="Q14" s="8"/>
      <c r="R14" s="8"/>
      <c r="S14" s="8"/>
      <c r="T14" s="8"/>
    </row>
    <row r="15" spans="2:22" x14ac:dyDescent="0.45">
      <c r="C15" s="79" t="s">
        <v>28</v>
      </c>
      <c r="D15" s="80"/>
      <c r="E15" s="37">
        <f>IF(E11="","",(E13-E12)/E12)</f>
        <v>3.3413956528844581E-2</v>
      </c>
      <c r="F15" s="37" t="str">
        <f t="shared" ref="F15:I15" si="0">IF(F11="","",(F13-F12)/F12)</f>
        <v/>
      </c>
      <c r="G15" s="37" t="str">
        <f t="shared" si="0"/>
        <v/>
      </c>
      <c r="H15" s="37" t="str">
        <f t="shared" si="0"/>
        <v/>
      </c>
      <c r="I15" s="37" t="str">
        <f t="shared" si="0"/>
        <v/>
      </c>
      <c r="K15" s="37">
        <f>IF(K11="","",(K13-K12)/K12)</f>
        <v>0.17034834324553957</v>
      </c>
      <c r="L15" s="37">
        <f t="shared" ref="L15:T15" si="1">IF(L11="","",(L13-L12)/L12)</f>
        <v>0.11764705882352941</v>
      </c>
      <c r="M15" s="37" t="str">
        <f t="shared" si="1"/>
        <v/>
      </c>
      <c r="N15" s="37" t="str">
        <f t="shared" si="1"/>
        <v/>
      </c>
      <c r="O15" s="37" t="str">
        <f t="shared" si="1"/>
        <v/>
      </c>
      <c r="P15" s="37" t="str">
        <f t="shared" si="1"/>
        <v/>
      </c>
      <c r="Q15" s="37" t="str">
        <f t="shared" si="1"/>
        <v/>
      </c>
      <c r="R15" s="37" t="str">
        <f t="shared" si="1"/>
        <v/>
      </c>
      <c r="S15" s="37" t="str">
        <f t="shared" si="1"/>
        <v/>
      </c>
      <c r="T15" s="37" t="str">
        <f t="shared" si="1"/>
        <v/>
      </c>
    </row>
    <row r="16" spans="2:22" x14ac:dyDescent="0.45">
      <c r="C16" s="79" t="s">
        <v>29</v>
      </c>
      <c r="D16" s="80"/>
      <c r="E16" s="54">
        <f>IF(E11="","",(E13-E12))</f>
        <v>10223</v>
      </c>
      <c r="F16" s="27" t="str">
        <f t="shared" ref="F16:I16" si="2">IF(F11="","",(F13-F12))</f>
        <v/>
      </c>
      <c r="G16" s="27" t="str">
        <f t="shared" si="2"/>
        <v/>
      </c>
      <c r="H16" s="27" t="str">
        <f t="shared" si="2"/>
        <v/>
      </c>
      <c r="I16" s="27" t="str">
        <f t="shared" si="2"/>
        <v/>
      </c>
      <c r="K16" s="53">
        <f t="shared" ref="K16:T16" si="3">IF(K11="","",(K13-K12))</f>
        <v>4.0100000000000016</v>
      </c>
      <c r="L16" s="53">
        <f t="shared" si="3"/>
        <v>12</v>
      </c>
      <c r="M16" s="27" t="str">
        <f t="shared" si="3"/>
        <v/>
      </c>
      <c r="N16" s="27" t="str">
        <f t="shared" si="3"/>
        <v/>
      </c>
      <c r="O16" s="27" t="str">
        <f t="shared" si="3"/>
        <v/>
      </c>
      <c r="P16" s="27" t="str">
        <f t="shared" si="3"/>
        <v/>
      </c>
      <c r="Q16" s="27" t="str">
        <f t="shared" si="3"/>
        <v/>
      </c>
      <c r="R16" s="27" t="str">
        <f t="shared" si="3"/>
        <v/>
      </c>
      <c r="S16" s="27" t="str">
        <f t="shared" si="3"/>
        <v/>
      </c>
      <c r="T16" s="27" t="str">
        <f t="shared" si="3"/>
        <v/>
      </c>
    </row>
    <row r="18" spans="2:22" x14ac:dyDescent="0.45">
      <c r="B18" s="2" t="s">
        <v>14</v>
      </c>
    </row>
    <row r="19" spans="2:22" ht="15.6" thickBot="1" x14ac:dyDescent="0.5">
      <c r="C19" s="43" t="s">
        <v>36</v>
      </c>
    </row>
    <row r="20" spans="2:22" ht="18.45" customHeight="1" x14ac:dyDescent="0.45">
      <c r="C20" s="4" t="s">
        <v>8</v>
      </c>
      <c r="D20" s="65" t="s">
        <v>31</v>
      </c>
      <c r="E20" s="7" t="s">
        <v>30</v>
      </c>
      <c r="F20" s="7"/>
      <c r="G20" s="7"/>
      <c r="H20" s="7"/>
      <c r="I20" s="6"/>
      <c r="K20" s="5" t="s">
        <v>39</v>
      </c>
      <c r="L20" s="7"/>
      <c r="M20" s="7"/>
      <c r="N20" s="7"/>
      <c r="O20" s="7"/>
      <c r="P20" s="7"/>
      <c r="Q20" s="7"/>
      <c r="R20" s="7"/>
      <c r="S20" s="7"/>
      <c r="T20" s="6"/>
    </row>
    <row r="21" spans="2:22" ht="15.6" thickBot="1" x14ac:dyDescent="0.5">
      <c r="C21" s="59" t="s">
        <v>15</v>
      </c>
      <c r="D21" s="66" t="s">
        <v>34</v>
      </c>
      <c r="E21" s="62"/>
      <c r="F21" s="17" t="str">
        <f>IF(F$11="","",F$11)</f>
        <v/>
      </c>
      <c r="G21" s="17" t="str">
        <f t="shared" ref="G21:T21" si="4">IF(G$11="","",G$11)</f>
        <v/>
      </c>
      <c r="H21" s="17" t="str">
        <f t="shared" si="4"/>
        <v/>
      </c>
      <c r="I21" s="17" t="str">
        <f t="shared" si="4"/>
        <v/>
      </c>
      <c r="K21" s="17" t="str">
        <f t="shared" si="4"/>
        <v>電気代</v>
      </c>
      <c r="L21" s="17" t="str">
        <f>IF(L$11="","",L$11)</f>
        <v>燃料代</v>
      </c>
      <c r="M21" s="17" t="str">
        <f t="shared" si="4"/>
        <v/>
      </c>
      <c r="N21" s="17" t="str">
        <f t="shared" si="4"/>
        <v/>
      </c>
      <c r="O21" s="17" t="str">
        <f t="shared" si="4"/>
        <v/>
      </c>
      <c r="P21" s="17" t="str">
        <f t="shared" si="4"/>
        <v/>
      </c>
      <c r="Q21" s="17" t="str">
        <f t="shared" si="4"/>
        <v/>
      </c>
      <c r="R21" s="17" t="str">
        <f t="shared" si="4"/>
        <v/>
      </c>
      <c r="S21" s="17" t="str">
        <f t="shared" si="4"/>
        <v/>
      </c>
      <c r="T21" s="17" t="str">
        <f t="shared" si="4"/>
        <v/>
      </c>
    </row>
    <row r="22" spans="2:22" ht="18.45" customHeight="1" thickTop="1" x14ac:dyDescent="0.45">
      <c r="C22" s="60" t="s">
        <v>24</v>
      </c>
      <c r="D22" s="67">
        <v>3520</v>
      </c>
      <c r="E22" s="63">
        <v>0.13</v>
      </c>
      <c r="F22" s="24"/>
      <c r="G22" s="24"/>
      <c r="H22" s="24"/>
      <c r="I22" s="24"/>
      <c r="J22" s="25"/>
      <c r="K22" s="40">
        <v>0.4</v>
      </c>
      <c r="L22" s="40">
        <v>0.3</v>
      </c>
      <c r="M22" s="24"/>
      <c r="N22" s="24"/>
      <c r="O22" s="24"/>
      <c r="P22" s="24"/>
      <c r="Q22" s="24"/>
      <c r="R22" s="24"/>
      <c r="S22" s="24"/>
      <c r="T22" s="24"/>
    </row>
    <row r="23" spans="2:22" ht="18.45" customHeight="1" x14ac:dyDescent="0.45">
      <c r="C23" s="61" t="s">
        <v>25</v>
      </c>
      <c r="D23" s="68">
        <v>5310</v>
      </c>
      <c r="E23" s="64">
        <v>0.18</v>
      </c>
      <c r="F23" s="26"/>
      <c r="G23" s="26"/>
      <c r="H23" s="26"/>
      <c r="I23" s="26"/>
      <c r="J23" s="25"/>
      <c r="K23" s="41">
        <v>0.6</v>
      </c>
      <c r="L23" s="41">
        <v>0.5</v>
      </c>
      <c r="M23" s="26"/>
      <c r="N23" s="26"/>
      <c r="O23" s="26"/>
      <c r="P23" s="26"/>
      <c r="Q23" s="26"/>
      <c r="R23" s="26"/>
      <c r="S23" s="26"/>
      <c r="T23" s="26"/>
    </row>
    <row r="24" spans="2:22" ht="18.45" customHeight="1" x14ac:dyDescent="0.45">
      <c r="C24" s="61" t="s">
        <v>26</v>
      </c>
      <c r="D24" s="68">
        <v>10290</v>
      </c>
      <c r="E24" s="64">
        <v>0.15</v>
      </c>
      <c r="F24" s="26"/>
      <c r="G24" s="26"/>
      <c r="H24" s="26"/>
      <c r="I24" s="26"/>
      <c r="J24" s="25"/>
      <c r="K24" s="41">
        <v>0.7</v>
      </c>
      <c r="L24" s="41">
        <v>0.5</v>
      </c>
      <c r="M24" s="26"/>
      <c r="N24" s="26"/>
      <c r="O24" s="26"/>
      <c r="P24" s="26"/>
      <c r="Q24" s="26"/>
      <c r="R24" s="26"/>
      <c r="S24" s="26"/>
      <c r="T24" s="26"/>
    </row>
    <row r="25" spans="2:22" ht="18.45" customHeight="1" x14ac:dyDescent="0.45">
      <c r="C25" s="61"/>
      <c r="D25" s="68"/>
      <c r="E25" s="64"/>
      <c r="F25" s="26"/>
      <c r="G25" s="26"/>
      <c r="H25" s="26"/>
      <c r="I25" s="26"/>
      <c r="J25" s="25"/>
      <c r="K25" s="41"/>
      <c r="L25" s="41"/>
      <c r="M25" s="26"/>
      <c r="N25" s="26"/>
      <c r="O25" s="26"/>
      <c r="P25" s="26"/>
      <c r="Q25" s="26"/>
      <c r="R25" s="26"/>
      <c r="S25" s="26"/>
      <c r="T25" s="26"/>
    </row>
    <row r="26" spans="2:22" ht="18.45" customHeight="1" thickBot="1" x14ac:dyDescent="0.5">
      <c r="C26" s="61"/>
      <c r="D26" s="69"/>
      <c r="E26" s="64"/>
      <c r="F26" s="26"/>
      <c r="G26" s="26"/>
      <c r="H26" s="26"/>
      <c r="I26" s="26"/>
      <c r="J26" s="25"/>
      <c r="K26" s="41"/>
      <c r="L26" s="41"/>
      <c r="M26" s="26"/>
      <c r="N26" s="26"/>
      <c r="O26" s="26"/>
      <c r="P26" s="26"/>
      <c r="Q26" s="26"/>
      <c r="R26" s="26"/>
      <c r="S26" s="26"/>
      <c r="T26" s="26"/>
    </row>
    <row r="27" spans="2:22" ht="15.6" thickBot="1" x14ac:dyDescent="0.5">
      <c r="D27" s="12"/>
    </row>
    <row r="28" spans="2:22" ht="15.6" thickBot="1" x14ac:dyDescent="0.5">
      <c r="B28" s="2" t="s">
        <v>16</v>
      </c>
      <c r="C28" s="2"/>
      <c r="D28" s="2"/>
      <c r="V28" s="74" t="s">
        <v>17</v>
      </c>
    </row>
    <row r="29" spans="2:22" x14ac:dyDescent="0.45">
      <c r="C29" s="48" t="s">
        <v>8</v>
      </c>
      <c r="D29" s="65" t="s">
        <v>48</v>
      </c>
      <c r="E29" s="7" t="s">
        <v>45</v>
      </c>
      <c r="F29" s="7"/>
      <c r="G29" s="7"/>
      <c r="H29" s="7"/>
      <c r="I29" s="6"/>
      <c r="K29" s="5" t="s">
        <v>44</v>
      </c>
      <c r="L29" s="7"/>
      <c r="M29" s="7"/>
      <c r="N29" s="7"/>
      <c r="O29" s="7"/>
      <c r="P29" s="7"/>
      <c r="Q29" s="7"/>
      <c r="R29" s="7"/>
      <c r="S29" s="7"/>
      <c r="T29" s="6"/>
      <c r="V29" s="75" t="s">
        <v>18</v>
      </c>
    </row>
    <row r="30" spans="2:22" ht="15.6" thickBot="1" x14ac:dyDescent="0.5">
      <c r="C30" s="49" t="s">
        <v>19</v>
      </c>
      <c r="D30" s="66" t="s">
        <v>34</v>
      </c>
      <c r="E30" s="70"/>
      <c r="F30" s="16" t="str">
        <f t="shared" ref="F30:T30" si="5">IF(F$11="","",F$11)</f>
        <v/>
      </c>
      <c r="G30" s="16" t="str">
        <f t="shared" si="5"/>
        <v/>
      </c>
      <c r="H30" s="16" t="str">
        <f t="shared" si="5"/>
        <v/>
      </c>
      <c r="I30" s="16" t="str">
        <f t="shared" si="5"/>
        <v/>
      </c>
      <c r="K30" s="16" t="str">
        <f t="shared" si="5"/>
        <v>電気代</v>
      </c>
      <c r="L30" s="16" t="str">
        <f t="shared" si="5"/>
        <v>燃料代</v>
      </c>
      <c r="M30" s="16" t="str">
        <f t="shared" si="5"/>
        <v/>
      </c>
      <c r="N30" s="16" t="str">
        <f t="shared" si="5"/>
        <v/>
      </c>
      <c r="O30" s="16" t="str">
        <f t="shared" si="5"/>
        <v/>
      </c>
      <c r="P30" s="16" t="str">
        <f t="shared" si="5"/>
        <v/>
      </c>
      <c r="Q30" s="16" t="str">
        <f t="shared" si="5"/>
        <v/>
      </c>
      <c r="R30" s="16" t="str">
        <f t="shared" si="5"/>
        <v/>
      </c>
      <c r="S30" s="16" t="str">
        <f t="shared" si="5"/>
        <v/>
      </c>
      <c r="T30" s="16" t="str">
        <f t="shared" si="5"/>
        <v/>
      </c>
      <c r="V30" s="76" t="s">
        <v>20</v>
      </c>
    </row>
    <row r="31" spans="2:22" ht="15.6" thickTop="1" x14ac:dyDescent="0.45">
      <c r="C31" s="46" t="str">
        <f>IF(C22="","",C22)</f>
        <v>製品A</v>
      </c>
      <c r="D31" s="72">
        <f>D22+V31</f>
        <v>3540</v>
      </c>
      <c r="E31" s="71">
        <f>IF(E$11="","",IF($C31="","",$D22*E22*E$15))</f>
        <v>15.29022650759928</v>
      </c>
      <c r="F31" s="18" t="str">
        <f>IF(F$11="","",IF($C31="","",$D22*F22*F$15))</f>
        <v/>
      </c>
      <c r="G31" s="18" t="str">
        <f t="shared" ref="G31:I31" si="6">IF(G$11="","",IF($C31="","",$D22*G22*G$15))</f>
        <v/>
      </c>
      <c r="H31" s="18" t="str">
        <f t="shared" si="6"/>
        <v/>
      </c>
      <c r="I31" s="18" t="str">
        <f t="shared" si="6"/>
        <v/>
      </c>
      <c r="K31" s="18">
        <f>IF(K$11="","",IF($C31="","",K$16*K22))</f>
        <v>1.6040000000000008</v>
      </c>
      <c r="L31" s="18">
        <f>IF(L$11="","",IF($C31="","",L$16*L22))</f>
        <v>3.5999999999999996</v>
      </c>
      <c r="M31" s="18" t="str">
        <f t="shared" ref="M31:T31" si="7">IF(M$11="","",IF($C31="","",M$16*M22))</f>
        <v/>
      </c>
      <c r="N31" s="18" t="str">
        <f t="shared" si="7"/>
        <v/>
      </c>
      <c r="O31" s="18" t="str">
        <f t="shared" si="7"/>
        <v/>
      </c>
      <c r="P31" s="18" t="str">
        <f t="shared" si="7"/>
        <v/>
      </c>
      <c r="Q31" s="18" t="str">
        <f t="shared" si="7"/>
        <v/>
      </c>
      <c r="R31" s="18" t="str">
        <f t="shared" si="7"/>
        <v/>
      </c>
      <c r="S31" s="18" t="str">
        <f t="shared" si="7"/>
        <v/>
      </c>
      <c r="T31" s="18" t="str">
        <f t="shared" si="7"/>
        <v/>
      </c>
      <c r="V31" s="72">
        <f>ROUND(SUM(E31:T31),0)</f>
        <v>20</v>
      </c>
    </row>
    <row r="32" spans="2:22" x14ac:dyDescent="0.45">
      <c r="C32" s="47" t="str">
        <f t="shared" ref="C32:C35" si="8">IF(C23="","",C23)</f>
        <v>製品B</v>
      </c>
      <c r="D32" s="72">
        <f>D23+V32</f>
        <v>5350</v>
      </c>
      <c r="E32" s="71">
        <f t="shared" ref="E32:I32" si="9">IF(E$11="","",IF($C32="","",$D23*E23*E$15))</f>
        <v>31.937059650269649</v>
      </c>
      <c r="F32" s="18" t="str">
        <f t="shared" si="9"/>
        <v/>
      </c>
      <c r="G32" s="18" t="str">
        <f t="shared" si="9"/>
        <v/>
      </c>
      <c r="H32" s="18" t="str">
        <f t="shared" si="9"/>
        <v/>
      </c>
      <c r="I32" s="18" t="str">
        <f t="shared" si="9"/>
        <v/>
      </c>
      <c r="K32" s="18">
        <f t="shared" ref="K32:T32" si="10">IF(K$11="","",IF($C32="","",K$16*K23))</f>
        <v>2.406000000000001</v>
      </c>
      <c r="L32" s="18">
        <f t="shared" si="10"/>
        <v>6</v>
      </c>
      <c r="M32" s="18" t="str">
        <f t="shared" si="10"/>
        <v/>
      </c>
      <c r="N32" s="18" t="str">
        <f t="shared" si="10"/>
        <v/>
      </c>
      <c r="O32" s="18" t="str">
        <f t="shared" si="10"/>
        <v/>
      </c>
      <c r="P32" s="18" t="str">
        <f t="shared" si="10"/>
        <v/>
      </c>
      <c r="Q32" s="18" t="str">
        <f t="shared" si="10"/>
        <v/>
      </c>
      <c r="R32" s="18" t="str">
        <f t="shared" si="10"/>
        <v/>
      </c>
      <c r="S32" s="18" t="str">
        <f t="shared" si="10"/>
        <v/>
      </c>
      <c r="T32" s="18" t="str">
        <f t="shared" si="10"/>
        <v/>
      </c>
      <c r="V32" s="72">
        <f>ROUND(SUM(E32:T32),0)</f>
        <v>40</v>
      </c>
    </row>
    <row r="33" spans="3:22" x14ac:dyDescent="0.45">
      <c r="C33" s="47" t="str">
        <f t="shared" si="8"/>
        <v>製品C</v>
      </c>
      <c r="D33" s="72">
        <f>D24+V33</f>
        <v>10350</v>
      </c>
      <c r="E33" s="71">
        <f t="shared" ref="E33:I33" si="11">IF(E$11="","",IF($C33="","",$D24*E24*E$15))</f>
        <v>51.574441902271609</v>
      </c>
      <c r="F33" s="18" t="str">
        <f t="shared" si="11"/>
        <v/>
      </c>
      <c r="G33" s="18" t="str">
        <f t="shared" si="11"/>
        <v/>
      </c>
      <c r="H33" s="18" t="str">
        <f t="shared" si="11"/>
        <v/>
      </c>
      <c r="I33" s="18" t="str">
        <f t="shared" si="11"/>
        <v/>
      </c>
      <c r="K33" s="18">
        <f t="shared" ref="K33:T33" si="12">IF(K$11="","",IF($C33="","",K$16*K24))</f>
        <v>2.8070000000000008</v>
      </c>
      <c r="L33" s="18">
        <f t="shared" si="12"/>
        <v>6</v>
      </c>
      <c r="M33" s="18" t="str">
        <f t="shared" si="12"/>
        <v/>
      </c>
      <c r="N33" s="18" t="str">
        <f t="shared" si="12"/>
        <v/>
      </c>
      <c r="O33" s="18" t="str">
        <f t="shared" si="12"/>
        <v/>
      </c>
      <c r="P33" s="18" t="str">
        <f t="shared" si="12"/>
        <v/>
      </c>
      <c r="Q33" s="18" t="str">
        <f t="shared" si="12"/>
        <v/>
      </c>
      <c r="R33" s="18" t="str">
        <f t="shared" si="12"/>
        <v/>
      </c>
      <c r="S33" s="18" t="str">
        <f t="shared" si="12"/>
        <v/>
      </c>
      <c r="T33" s="18" t="str">
        <f t="shared" si="12"/>
        <v/>
      </c>
      <c r="V33" s="72">
        <f>ROUND(SUM(E33:T33),0)</f>
        <v>60</v>
      </c>
    </row>
    <row r="34" spans="3:22" x14ac:dyDescent="0.45">
      <c r="C34" s="47" t="str">
        <f t="shared" si="8"/>
        <v/>
      </c>
      <c r="D34" s="72">
        <f>D25+V34</f>
        <v>0</v>
      </c>
      <c r="E34" s="71" t="str">
        <f t="shared" ref="E34:I34" si="13">IF(E$11="","",IF($C34="","",$D25*E25*E$15))</f>
        <v/>
      </c>
      <c r="F34" s="18" t="str">
        <f t="shared" si="13"/>
        <v/>
      </c>
      <c r="G34" s="18" t="str">
        <f t="shared" si="13"/>
        <v/>
      </c>
      <c r="H34" s="18" t="str">
        <f t="shared" si="13"/>
        <v/>
      </c>
      <c r="I34" s="18" t="str">
        <f t="shared" si="13"/>
        <v/>
      </c>
      <c r="K34" s="18" t="str">
        <f t="shared" ref="K34:T34" si="14">IF(K$11="","",IF($C34="","",K$16*K25))</f>
        <v/>
      </c>
      <c r="L34" s="18" t="str">
        <f t="shared" si="14"/>
        <v/>
      </c>
      <c r="M34" s="18" t="str">
        <f t="shared" si="14"/>
        <v/>
      </c>
      <c r="N34" s="18" t="str">
        <f t="shared" si="14"/>
        <v/>
      </c>
      <c r="O34" s="18" t="str">
        <f t="shared" si="14"/>
        <v/>
      </c>
      <c r="P34" s="18" t="str">
        <f t="shared" si="14"/>
        <v/>
      </c>
      <c r="Q34" s="18" t="str">
        <f t="shared" si="14"/>
        <v/>
      </c>
      <c r="R34" s="18" t="str">
        <f t="shared" si="14"/>
        <v/>
      </c>
      <c r="S34" s="18" t="str">
        <f t="shared" si="14"/>
        <v/>
      </c>
      <c r="T34" s="18" t="str">
        <f t="shared" si="14"/>
        <v/>
      </c>
      <c r="V34" s="77">
        <f t="shared" ref="V34:V35" si="15">+SUM(E34:T34)</f>
        <v>0</v>
      </c>
    </row>
    <row r="35" spans="3:22" ht="15.6" thickBot="1" x14ac:dyDescent="0.5">
      <c r="C35" s="47" t="str">
        <f t="shared" si="8"/>
        <v/>
      </c>
      <c r="D35" s="73">
        <f>D26+V35</f>
        <v>0</v>
      </c>
      <c r="E35" s="71" t="str">
        <f t="shared" ref="E35:I35" si="16">IF(E$11="","",IF($C35="","",$D26*E26*E$15))</f>
        <v/>
      </c>
      <c r="F35" s="18" t="str">
        <f t="shared" si="16"/>
        <v/>
      </c>
      <c r="G35" s="18" t="str">
        <f t="shared" si="16"/>
        <v/>
      </c>
      <c r="H35" s="18" t="str">
        <f t="shared" si="16"/>
        <v/>
      </c>
      <c r="I35" s="18" t="str">
        <f t="shared" si="16"/>
        <v/>
      </c>
      <c r="K35" s="18" t="str">
        <f t="shared" ref="K35:T35" si="17">IF(K$11="","",IF($C35="","",K$16*K26))</f>
        <v/>
      </c>
      <c r="L35" s="18" t="str">
        <f t="shared" si="17"/>
        <v/>
      </c>
      <c r="M35" s="18" t="str">
        <f t="shared" si="17"/>
        <v/>
      </c>
      <c r="N35" s="18" t="str">
        <f t="shared" si="17"/>
        <v/>
      </c>
      <c r="O35" s="18" t="str">
        <f t="shared" si="17"/>
        <v/>
      </c>
      <c r="P35" s="18" t="str">
        <f t="shared" si="17"/>
        <v/>
      </c>
      <c r="Q35" s="18" t="str">
        <f t="shared" si="17"/>
        <v/>
      </c>
      <c r="R35" s="18" t="str">
        <f t="shared" si="17"/>
        <v/>
      </c>
      <c r="S35" s="18" t="str">
        <f t="shared" si="17"/>
        <v/>
      </c>
      <c r="T35" s="18" t="str">
        <f t="shared" si="17"/>
        <v/>
      </c>
      <c r="V35" s="78">
        <f t="shared" si="15"/>
        <v>0</v>
      </c>
    </row>
  </sheetData>
  <mergeCells count="10">
    <mergeCell ref="T2:V2"/>
    <mergeCell ref="D4:I4"/>
    <mergeCell ref="C10:D10"/>
    <mergeCell ref="C11:D11"/>
    <mergeCell ref="D5:E5"/>
    <mergeCell ref="C13:D13"/>
    <mergeCell ref="C14:D14"/>
    <mergeCell ref="C15:D15"/>
    <mergeCell ref="C16:D16"/>
    <mergeCell ref="C12:D1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価格改定申し入れ書式2</vt:lpstr>
      <vt:lpstr>価格改定申し入れ記入例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　将太 / Shota Yamada</dc:creator>
  <cp:keywords/>
  <dc:description/>
  <cp:lastModifiedBy>橋本　健志</cp:lastModifiedBy>
  <cp:revision/>
  <dcterms:created xsi:type="dcterms:W3CDTF">2024-04-16T00:25:36Z</dcterms:created>
  <dcterms:modified xsi:type="dcterms:W3CDTF">2024-05-20T06:41:48Z</dcterms:modified>
  <cp:category/>
  <cp:contentStatus/>
</cp:coreProperties>
</file>